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0年度\15総務部\15161財政班共有\070_財政状況資料集\H30分（追加分）\01_照会・通知\20200820_平成30年度財政状況資料集（追加分）作成等について（依頼）\03_提出\0911二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AM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BW40" i="10" s="1"/>
  <c r="CO34" i="10" l="1"/>
  <c r="CO35" i="10" s="1"/>
</calcChain>
</file>

<file path=xl/sharedStrings.xml><?xml version="1.0" encoding="utf-8"?>
<sst xmlns="http://schemas.openxmlformats.org/spreadsheetml/2006/main" count="1112" uniqueCount="613">
  <si>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</si>
  <si>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</si>
  <si>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</si>
  <si>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</si>
  <si>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</si>
  <si>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</si>
  <si>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</si>
  <si>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</si>
  <si>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</si>
  <si>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</si>
  <si>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</si>
  <si>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</si>
  <si>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</si>
  <si>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</si>
  <si>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</si>
  <si>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</si>
  <si>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</si>
  <si>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</si>
  <si>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</si>
  <si>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</si>
  <si>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</si>
  <si>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</si>
  <si>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</si>
  <si>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</si>
  <si>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</si>
  <si>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</si>
  <si>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</si>
  <si>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</si>
  <si>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</si>
  <si>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</si>
  <si>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</si>
  <si>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</si>
  <si>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</si>
  <si>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</si>
  <si>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</si>
  <si>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</si>
  <si>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</si>
  <si>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</si>
  <si>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</si>
  <si>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</si>
  <si>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</si>
  <si>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</si>
  <si>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</si>
  <si>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</si>
  <si>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</si>
  <si>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</si>
  <si>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</si>
  <si>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</si>
  <si>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</si>
  <si>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</si>
  <si>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</si>
  <si>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</si>
  <si>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</si>
  <si>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</si>
  <si>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</si>
  <si>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</si>
  <si>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</si>
  <si>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</si>
  <si>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</si>
  <si>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</si>
  <si>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</si>
  <si>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</si>
  <si>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</si>
  <si>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</si>
  <si>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</si>
  <si>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</si>
  <si>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</si>
  <si>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</si>
  <si>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</si>
  <si>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</si>
  <si>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</si>
  <si>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</si>
  <si>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</si>
  <si>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</si>
  <si>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</si>
  <si>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</si>
  <si>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</si>
  <si>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</si>
  <si>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</si>
  <si>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</si>
  <si>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</si>
  <si>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</si>
  <si>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</si>
  <si>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</si>
  <si>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</si>
  <si>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</si>
  <si>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</si>
  <si>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</si>
  <si>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</si>
  <si>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</si>
  <si>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</si>
  <si>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</si>
  <si>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</si>
  <si>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</si>
  <si>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</si>
  <si>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</si>
  <si>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</si>
  <si>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</si>
  <si>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</si>
  <si>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</si>
  <si>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</si>
  <si>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</si>
  <si>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</si>
  <si>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</si>
  <si>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</si>
  <si>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</si>
  <si>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</si>
  <si>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</si>
  <si>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</si>
  <si>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</si>
  <si>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</si>
  <si>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</si>
  <si>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</si>
  <si>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</si>
  <si>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</si>
  <si>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</si>
  <si>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</si>
  <si>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</si>
  <si>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</si>
  <si>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</si>
  <si>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</si>
  <si>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</si>
  <si>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</si>
  <si>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</si>
  <si>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</si>
  <si>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</si>
  <si>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</si>
  <si>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</si>
  <si>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</si>
  <si>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</si>
  <si>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</si>
  <si>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</si>
  <si>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</si>
  <si>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</si>
  <si>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</si>
  <si>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</si>
  <si>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</si>
  <si>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</si>
  <si>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</si>
  <si>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</si>
  <si>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</si>
  <si>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</si>
  <si>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</si>
  <si>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</si>
  <si>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</si>
  <si>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</si>
  <si>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</si>
  <si>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</si>
  <si>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</si>
  <si>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</si>
  <si>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</si>
  <si>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</si>
  <si>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</si>
  <si>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</si>
  <si>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</si>
  <si>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</si>
  <si>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</si>
  <si>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</si>
  <si>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</si>
  <si>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</si>
  <si>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</si>
  <si>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</si>
  <si>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</si>
  <si>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</si>
  <si>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</si>
  <si>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</si>
  <si>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</si>
  <si>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</si>
  <si>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</si>
  <si>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</si>
  <si>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</si>
  <si>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</si>
  <si>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</si>
  <si>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</si>
  <si>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</si>
  <si>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</si>
  <si>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</si>
  <si>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</si>
  <si>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</si>
  <si>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</si>
  <si>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</si>
  <si>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</si>
  <si>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</si>
  <si>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</si>
  <si>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</si>
  <si>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</si>
  <si>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</si>
  <si>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</si>
  <si>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</si>
  <si>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</si>
  <si>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</si>
  <si>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</si>
  <si>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</si>
  <si>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</si>
  <si>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</si>
  <si>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</si>
  <si>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</si>
  <si>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</si>
  <si>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</si>
  <si>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</si>
  <si>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</si>
  <si>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</si>
  <si>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</si>
  <si>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</si>
  <si>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</si>
  <si>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</si>
  <si>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</si>
  <si>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</si>
  <si>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</si>
  <si>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</si>
  <si>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秋田県湯沢市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</si>
  <si>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</si>
  <si>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</si>
  <si>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</si>
  <si>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</si>
  <si>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</si>
  <si>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</si>
  <si>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</si>
  <si>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</si>
  <si>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</si>
  <si>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</si>
  <si>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</si>
  <si>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</si>
  <si>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</si>
  <si>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</si>
  <si>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</si>
  <si>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</si>
  <si>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</si>
  <si>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</si>
  <si>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</si>
  <si>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</si>
  <si>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</si>
  <si>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</si>
  <si>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</si>
  <si>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</si>
  <si>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</si>
  <si>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</si>
  <si>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</si>
  <si>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</si>
  <si>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</si>
  <si>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</si>
  <si>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</si>
  <si>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</si>
  <si>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</si>
  <si>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</si>
  <si>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</si>
  <si>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</si>
  <si>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</si>
  <si>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</si>
  <si>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</si>
  <si>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</si>
  <si>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</si>
  <si>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</si>
  <si>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</si>
  <si>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</si>
  <si>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</si>
  <si>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</si>
  <si>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</si>
  <si>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</si>
  <si>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</si>
  <si>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</si>
  <si>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</si>
  <si>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</si>
  <si>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</si>
  <si>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</si>
  <si>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</si>
  <si>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</si>
  <si>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</si>
  <si>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</si>
  <si>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</si>
  <si>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</si>
  <si>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</si>
  <si>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</si>
  <si>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</si>
  <si>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</si>
  <si>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</si>
  <si>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</si>
  <si>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</si>
  <si>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</si>
  <si>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</si>
  <si>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</si>
  <si>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</si>
  <si>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</si>
  <si>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</si>
  <si>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</si>
  <si>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</si>
  <si>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</si>
  <si>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</si>
  <si>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</si>
  <si>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</si>
  <si>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</si>
  <si>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</si>
  <si>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</si>
  <si>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</si>
  <si>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</si>
  <si>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</si>
  <si>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</si>
  <si>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</si>
  <si>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</si>
  <si>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</si>
  <si>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</si>
  <si>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</si>
  <si>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</si>
  <si>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</si>
  <si>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</si>
  <si>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</si>
  <si>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</si>
  <si>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</si>
  <si>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</si>
  <si>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</si>
  <si>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</si>
  <si>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</si>
  <si>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</si>
  <si>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</si>
  <si>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</si>
  <si>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</si>
  <si>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</si>
  <si>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</si>
  <si>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</si>
  <si>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</si>
  <si>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</si>
  <si>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</si>
  <si>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</si>
  <si>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</si>
  <si>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</si>
  <si>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</si>
  <si>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</si>
  <si>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</si>
  <si>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</si>
  <si>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</si>
  <si>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</si>
  <si>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</si>
  <si>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</si>
  <si>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</si>
  <si>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</si>
  <si>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</si>
  <si>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</si>
  <si>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</si>
  <si>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</si>
  <si>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</si>
  <si>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</si>
  <si>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</si>
  <si>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</si>
  <si>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</si>
  <si>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</si>
  <si>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</si>
  <si>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</si>
  <si>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</si>
  <si>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</si>
  <si>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</si>
  <si>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</si>
  <si>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</si>
  <si>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</si>
  <si>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</si>
  <si>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</si>
  <si>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</si>
  <si>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</si>
  <si>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</si>
  <si>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</si>
  <si>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</si>
  <si>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秋田県湯沢市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</si>
  <si>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</si>
  <si>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</si>
  <si>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</si>
  <si>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</si>
  <si>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</si>
  <si>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</si>
  <si>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</si>
  <si>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</si>
  <si>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</si>
  <si>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</si>
  <si>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</si>
  <si>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</si>
  <si>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</si>
  <si>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</si>
  <si>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</si>
  <si>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</si>
  <si>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</si>
  <si>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</si>
  <si>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</si>
  <si>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</si>
  <si>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</si>
  <si>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</si>
  <si>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</si>
  <si>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</si>
  <si>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</si>
  <si>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</si>
  <si>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</si>
  <si>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</si>
  <si>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</si>
  <si>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</si>
  <si>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</si>
  <si>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</si>
  <si>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</si>
  <si>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</si>
  <si>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</si>
  <si>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</si>
  <si>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</si>
  <si>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</si>
  <si>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</si>
  <si>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</si>
  <si>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</si>
  <si>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</si>
  <si>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</si>
  <si>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</si>
  <si>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</si>
  <si>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</si>
  <si>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</si>
  <si>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</si>
  <si>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</si>
  <si>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</si>
  <si>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</si>
  <si>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</si>
  <si>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</si>
  <si>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</si>
  <si>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</si>
  <si>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</si>
  <si>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</si>
  <si>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</si>
  <si>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</si>
  <si>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</si>
  <si>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</si>
  <si>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</si>
  <si>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</si>
  <si>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</si>
  <si>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</si>
  <si>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</si>
  <si>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</si>
  <si>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</si>
  <si>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</si>
  <si>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</si>
  <si>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</si>
  <si>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</si>
  <si>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</si>
  <si>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</si>
  <si>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</si>
  <si>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</si>
  <si>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</si>
  <si>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</si>
  <si>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</si>
  <si>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</si>
  <si>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</si>
  <si>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</si>
  <si>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</si>
  <si>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</si>
  <si>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</si>
  <si>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</si>
  <si>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</si>
  <si>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</si>
  <si>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</si>
  <si>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</si>
  <si>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</si>
  <si>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</si>
  <si>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</si>
  <si>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</si>
  <si>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</si>
  <si>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</si>
  <si>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</si>
  <si>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</si>
  <si>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</si>
  <si>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</si>
  <si>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</si>
  <si>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</si>
  <si>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</si>
  <si>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</si>
  <si>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</si>
  <si>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</si>
  <si>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</si>
  <si>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</si>
  <si>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</si>
  <si>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</si>
  <si>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</si>
  <si>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</si>
  <si>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</si>
  <si>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</si>
  <si>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</si>
  <si>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</si>
  <si>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</si>
  <si>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</si>
  <si>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</si>
  <si>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</si>
  <si>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</si>
  <si>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</si>
  <si>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</si>
  <si>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</si>
  <si>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</si>
  <si>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</si>
  <si>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</si>
  <si>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</si>
  <si>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</si>
  <si>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</si>
  <si>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</si>
  <si>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</si>
  <si>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</si>
  <si>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</si>
  <si>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</si>
  <si>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</si>
  <si>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</si>
  <si>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</si>
  <si>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</si>
  <si>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</si>
  <si>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</si>
  <si>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</si>
  <si>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</si>
  <si>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</si>
  <si>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</si>
  <si>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</si>
  <si>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</si>
  <si>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</si>
  <si>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</si>
  <si>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</si>
  <si>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</si>
  <si>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</si>
  <si>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</si>
  <si>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</si>
  <si>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</si>
  <si>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</si>
  <si>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</si>
  <si>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</si>
  <si>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</si>
  <si>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</si>
  <si>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</si>
  <si>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</si>
  <si>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</si>
  <si>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</si>
  <si>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</si>
  <si>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</si>
  <si>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</si>
  <si>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</si>
  <si>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</si>
  <si>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</si>
  <si>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</si>
  <si>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</si>
  <si>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</si>
  <si>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</si>
  <si>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</si>
  <si>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</si>
  <si>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</si>
  <si>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</si>
  <si>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</si>
  <si>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</si>
  <si>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</si>
  <si>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</si>
  <si>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</si>
  <si>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</si>
  <si>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</si>
  <si>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</si>
  <si>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</si>
  <si>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</si>
  <si>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</si>
  <si>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</si>
  <si>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</si>
  <si>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</si>
  <si>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</si>
  <si>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</si>
  <si>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</si>
  <si>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</si>
  <si>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</si>
  <si>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</si>
  <si>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</si>
  <si>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</si>
  <si>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</si>
  <si>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</si>
  <si>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</si>
  <si>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</si>
  <si>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0.58</t>
  </si>
  <si>
    <t>▲ 0.11</t>
  </si>
  <si>
    <t>水道事業会計</t>
  </si>
  <si>
    <t>一般会計</t>
  </si>
  <si>
    <t>介護保険特別会計</t>
  </si>
  <si>
    <t>国民健康保険特別会計</t>
  </si>
  <si>
    <t>養護老人ホーム愛宕荘特別会計</t>
  </si>
  <si>
    <t>皆瀬更生園特別会計</t>
  </si>
  <si>
    <t>後期高齢者医療特別会計</t>
  </si>
  <si>
    <t>下水道特別会計</t>
  </si>
  <si>
    <t>その他会計（赤字）</t>
  </si>
  <si>
    <t>その他会計（黒字）</t>
  </si>
  <si>
    <t>H25末</t>
    <phoneticPr fontId="5"/>
  </si>
  <si>
    <t>H26末</t>
    <phoneticPr fontId="5"/>
  </si>
  <si>
    <t>H27末</t>
    <phoneticPr fontId="5"/>
  </si>
  <si>
    <t>H28末</t>
    <phoneticPr fontId="5"/>
  </si>
  <si>
    <t>H29末</t>
    <phoneticPr fontId="5"/>
  </si>
  <si>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</si>
  <si>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</si>
  <si>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</si>
  <si>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</si>
  <si>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</si>
  <si>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</si>
  <si>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</si>
  <si>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</si>
  <si>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</si>
  <si>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小町の郷</t>
    <rPh sb="0" eb="2">
      <t>コマチ</t>
    </rPh>
    <rPh sb="3" eb="4">
      <t>サト</t>
    </rPh>
    <phoneticPr fontId="2"/>
  </si>
  <si>
    <t>皆瀬村活性化センター</t>
    <rPh sb="0" eb="3">
      <t>ミナセムラ</t>
    </rPh>
    <rPh sb="3" eb="6">
      <t>カッセイカ</t>
    </rPh>
    <phoneticPr fontId="2"/>
  </si>
  <si>
    <t>-</t>
    <phoneticPr fontId="2"/>
  </si>
  <si>
    <t>-</t>
    <phoneticPr fontId="2"/>
  </si>
  <si>
    <t>地域振興基金</t>
    <rPh sb="0" eb="2">
      <t>チイキ</t>
    </rPh>
    <rPh sb="2" eb="4">
      <t>シンコウ</t>
    </rPh>
    <rPh sb="4" eb="6">
      <t>キキン</t>
    </rPh>
    <phoneticPr fontId="11"/>
  </si>
  <si>
    <t>ふるさと輝き基金</t>
    <rPh sb="4" eb="5">
      <t>カガヤ</t>
    </rPh>
    <rPh sb="6" eb="8">
      <t>キキン</t>
    </rPh>
    <phoneticPr fontId="11"/>
  </si>
  <si>
    <t>公共施設解体基金</t>
    <rPh sb="0" eb="2">
      <t>コウキョウ</t>
    </rPh>
    <rPh sb="2" eb="4">
      <t>シセツ</t>
    </rPh>
    <rPh sb="4" eb="6">
      <t>カイタイ</t>
    </rPh>
    <rPh sb="6" eb="8">
      <t>キキン</t>
    </rPh>
    <phoneticPr fontId="11"/>
  </si>
  <si>
    <t>チャレンジ基金</t>
    <rPh sb="5" eb="7">
      <t>キキン</t>
    </rPh>
    <phoneticPr fontId="11"/>
  </si>
  <si>
    <t>庁舎建設基金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</si>
  <si>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</si>
  <si>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</si>
  <si>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</si>
  <si>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</si>
  <si>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</si>
  <si>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</si>
  <si>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</si>
  <si>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</si>
  <si>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</si>
  <si>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</si>
  <si>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</si>
  <si>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将来負担比率は、標準財政規模が地方交付税の合併算定替の縮減に伴い減少したことに加え、</t>
    </r>
    <r>
      <rPr>
        <sz val="11"/>
        <color rgb="FFFF0000"/>
        <rFont val="ＭＳ Ｐゴシック"/>
        <family val="3"/>
        <charset val="128"/>
      </rPr>
      <t>一部事務組合</t>
    </r>
    <r>
      <rPr>
        <sz val="11"/>
        <color indexed="8"/>
        <rFont val="ＭＳ Ｐゴシック"/>
        <family val="3"/>
        <charset val="128"/>
      </rPr>
      <t>負担金見込み額が</t>
    </r>
    <r>
      <rPr>
        <sz val="11"/>
        <color rgb="FFFF0000"/>
        <rFont val="ＭＳ Ｐゴシック"/>
        <family val="3"/>
        <charset val="128"/>
      </rPr>
      <t>湯沢雄勝広域市町村圏組合</t>
    </r>
    <r>
      <rPr>
        <sz val="11"/>
        <color indexed="8"/>
        <rFont val="ＭＳ Ｐゴシック"/>
        <family val="3"/>
        <charset val="128"/>
      </rPr>
      <t>での消防庁舎建設事業に伴う地方債の借入により増加したため前年度比3.3ポイント上昇しているほか、類似団体内平均を大きく上回っている。また、有形固定資産減価償却率は類似団体内平均を下回っているものの、旧市町村の建物等の減価償却が進み、前年度比1.2ポイント上昇している。今後は、地方債発行の抑制や交付税措置の有利な地方債の活用等により後年度の負担軽減を図りつつ、公共施設等総合管理計画に基づいた適切な時期に施設の解体、改修、建て替えを進め、公共施設の維持管理に努めていく。</t>
    </r>
    <rPh sb="43" eb="45">
      <t>イチブ</t>
    </rPh>
    <rPh sb="45" eb="47">
      <t>ジム</t>
    </rPh>
    <rPh sb="47" eb="49">
      <t>クミアイ</t>
    </rPh>
    <rPh sb="57" eb="59">
      <t>ユザワ</t>
    </rPh>
    <rPh sb="59" eb="61">
      <t>オガチ</t>
    </rPh>
    <rPh sb="61" eb="63">
      <t>コウイキ</t>
    </rPh>
    <rPh sb="63" eb="66">
      <t>シチョウソン</t>
    </rPh>
    <rPh sb="66" eb="67">
      <t>ケン</t>
    </rPh>
    <rPh sb="67" eb="69">
      <t>クミアイ</t>
    </rPh>
    <rPh sb="91" eb="93">
      <t>ゾウカ</t>
    </rPh>
    <rPh sb="241" eb="243">
      <t>ケイゲン</t>
    </rPh>
    <rPh sb="244" eb="245">
      <t>ハカ</t>
    </rPh>
    <rPh sb="288" eb="290">
      <t>コウキョウ</t>
    </rPh>
    <rPh sb="290" eb="292">
      <t>シセツ</t>
    </rPh>
    <rPh sb="293" eb="295">
      <t>イジ</t>
    </rPh>
    <rPh sb="295" eb="297">
      <t>カンリ</t>
    </rPh>
    <rPh sb="298" eb="299">
      <t>ツト</t>
    </rPh>
    <phoneticPr fontId="5"/>
  </si>
  <si>
    <r>
      <t>　将来負担比率、実質公債費比率ともに前年度から増加しており、類似団体内平均を大きく上回っている状況は変わっていない。今後、新ごみ処理場整備事業や湯沢駅周辺環境整備事業などの大型建設事業に係る地方債の元金償還の開始に伴い、令和元年度から令和３年度にかけて単年度の実質公債費比率は増加傾向が続く見込みである。公共施設等総合管理計画に基づき、今後も施設の解体、改修、建て替え</t>
    </r>
    <r>
      <rPr>
        <sz val="11"/>
        <color rgb="FFFF0000"/>
        <rFont val="ＭＳ Ｐゴシック"/>
        <family val="3"/>
        <charset val="128"/>
      </rPr>
      <t>に伴う</t>
    </r>
    <r>
      <rPr>
        <sz val="11"/>
        <color indexed="8"/>
        <rFont val="ＭＳ Ｐゴシック"/>
        <family val="3"/>
        <charset val="128"/>
      </rPr>
      <t>起債が予想されるが、</t>
    </r>
    <r>
      <rPr>
        <sz val="11"/>
        <color rgb="FFFF0000"/>
        <rFont val="ＭＳ Ｐゴシック"/>
        <family val="3"/>
        <charset val="128"/>
      </rPr>
      <t>将来負担等</t>
    </r>
    <r>
      <rPr>
        <sz val="11"/>
        <color indexed="8"/>
        <rFont val="ＭＳ Ｐゴシック"/>
        <family val="3"/>
        <charset val="128"/>
      </rPr>
      <t>が年度間で偏ることの無いよう、計画的な施設整備を行っていく。</t>
    </r>
    <rPh sb="164" eb="165">
      <t>モト</t>
    </rPh>
    <rPh sb="185" eb="186">
      <t>トモナ</t>
    </rPh>
    <rPh sb="197" eb="199">
      <t>ショウライ</t>
    </rPh>
    <rPh sb="199" eb="201">
      <t>フタン</t>
    </rPh>
    <rPh sb="201" eb="20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</si>
</sst>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87974</c:v>
                </c:pt>
                <c:pt idx="2">
                  <c:v>83280</c:v>
                </c:pt>
                <c:pt idx="3">
                  <c:v>88968</c:v>
                </c:pt>
                <c:pt idx="4">
                  <c:v>85173</c:v>
                </c:pt>
              </c:numCache>
            </c:numRef>
          </c:val>
          <c:smooth val="0"/>
          <c:extLst>
            <c:ext xmlns:c16="http://schemas.microsoft.com/office/drawing/2014/chart" uri="{C3380CC4-5D6E-409C-BE32-E72D297353CC}">
              <c16:uniqueId val="{00000000-4CE3-44BE-8CF8-116B832037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116466</c:v>
                </c:pt>
                <c:pt idx="1">
                  <c:v>95358</c:v>
                </c:pt>
                <c:pt idx="2">
                  <c:v>86796</c:v>
                </c:pt>
                <c:pt idx="3">
                  <c:v>57348</c:v>
                </c:pt>
                <c:pt idx="4">
                  <c:v>81726</c:v>
                </c:pt>
              </c:numCache>
            </c:numRef>
          </c:val>
          <c:smooth val="0"/>
          <c:extLst>
            <c:ext xmlns:c16="http://schemas.microsoft.com/office/drawing/2014/chart" uri="{C3380CC4-5D6E-409C-BE32-E72D297353CC}">
              <c16:uniqueId val="{00000001-4CE3-44BE-8CF8-116B83203799}"/>
            </c:ext>
          </c:extLst>
        </c:ser>
        <c:dLbls>
          <c:showLegendKey val="0"/>
          <c:showVal val="0"/>
          <c:showCatName val="0"/>
          <c:showSerName val="0"/>
          <c:showPercent val="0"/>
          <c:showBubbleSize val="0"/>
        </c:dLbls>
        <c:marker val="1"/>
        <c:smooth val="0"/>
        <c:axId val="267168768"/>
        <c:axId val="268317824"/>
      </c:lineChart>
      <c:catAx>
        <c:axId val="267168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317824"/>
        <c:crosses val="autoZero"/>
        <c:auto val="1"/>
        <c:lblAlgn val="ctr"/>
        <c:lblOffset val="100"/>
        <c:tickLblSkip val="1"/>
        <c:tickMarkSkip val="1"/>
        <c:noMultiLvlLbl val="0"/>
      </c:catAx>
      <c:valAx>
        <c:axId val="268317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716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3.85</c:v>
                </c:pt>
                <c:pt idx="1">
                  <c:v>4.9800000000000004</c:v>
                </c:pt>
                <c:pt idx="2">
                  <c:v>3.98</c:v>
                </c:pt>
                <c:pt idx="3">
                  <c:v>3.61</c:v>
                </c:pt>
                <c:pt idx="4">
                  <c:v>3.53</c:v>
                </c:pt>
              </c:numCache>
            </c:numRef>
          </c:val>
          <c:extLst>
            <c:ext xmlns:c16="http://schemas.microsoft.com/office/drawing/2014/chart" uri="{C3380CC4-5D6E-409C-BE32-E72D297353CC}">
              <c16:uniqueId val="{00000000-B1AE-4FB4-8485-6E49CA1B96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24.85</c:v>
                </c:pt>
                <c:pt idx="1">
                  <c:v>27.92</c:v>
                </c:pt>
                <c:pt idx="2">
                  <c:v>30.24</c:v>
                </c:pt>
                <c:pt idx="3">
                  <c:v>31.33</c:v>
                </c:pt>
                <c:pt idx="4">
                  <c:v>31.81</c:v>
                </c:pt>
              </c:numCache>
            </c:numRef>
          </c:val>
          <c:extLst>
            <c:ext xmlns:c16="http://schemas.microsoft.com/office/drawing/2014/chart" uri="{C3380CC4-5D6E-409C-BE32-E72D297353CC}">
              <c16:uniqueId val="{00000001-B1AE-4FB4-8485-6E49CA1B963F}"/>
            </c:ext>
          </c:extLst>
        </c:ser>
        <c:dLbls>
          <c:showLegendKey val="0"/>
          <c:showVal val="0"/>
          <c:showCatName val="0"/>
          <c:showSerName val="0"/>
          <c:showPercent val="0"/>
          <c:showBubbleSize val="0"/>
        </c:dLbls>
        <c:gapWidth val="250"/>
        <c:overlap val="100"/>
        <c:axId val="248164736"/>
        <c:axId val="248166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2.67</c:v>
                </c:pt>
                <c:pt idx="1">
                  <c:v>4.3</c:v>
                </c:pt>
                <c:pt idx="2">
                  <c:v>4.91</c:v>
                </c:pt>
                <c:pt idx="3">
                  <c:v>-0.57999999999999996</c:v>
                </c:pt>
                <c:pt idx="4">
                  <c:v>-0.11</c:v>
                </c:pt>
              </c:numCache>
            </c:numRef>
          </c:val>
          <c:smooth val="0"/>
          <c:extLst>
            <c:ext xmlns:c16="http://schemas.microsoft.com/office/drawing/2014/chart" uri="{C3380CC4-5D6E-409C-BE32-E72D297353CC}">
              <c16:uniqueId val="{00000002-B1AE-4FB4-8485-6E49CA1B963F}"/>
            </c:ext>
          </c:extLst>
        </c:ser>
        <c:dLbls>
          <c:showLegendKey val="0"/>
          <c:showVal val="0"/>
          <c:showCatName val="0"/>
          <c:showSerName val="0"/>
          <c:showPercent val="0"/>
          <c:showBubbleSize val="0"/>
        </c:dLbls>
        <c:marker val="1"/>
        <c:smooth val="0"/>
        <c:axId val="248164736"/>
        <c:axId val="248166656"/>
      </c:lineChart>
      <c:catAx>
        <c:axId val="24816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166656"/>
        <c:crosses val="autoZero"/>
        <c:auto val="1"/>
        <c:lblAlgn val="ctr"/>
        <c:lblOffset val="100"/>
        <c:tickLblSkip val="1"/>
        <c:tickMarkSkip val="1"/>
        <c:noMultiLvlLbl val="0"/>
      </c:catAx>
      <c:valAx>
        <c:axId val="24816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16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618-42BD-B733-0FF1DA27CC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18-42BD-B733-0FF1DA27CCEF}"/>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2-0618-42BD-B733-0FF1DA27CCE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618-42BD-B733-0FF1DA27CCEF}"/>
            </c:ext>
          </c:extLst>
        </c:ser>
        <c:ser>
          <c:idx val="4"/>
          <c:order val="4"/>
          <c:tx>
            <c:strRef>
              <c:f>データシート!$A$31</c:f>
              <c:strCache>
                <c:ptCount val="1"/>
                <c:pt idx="0">
                  <c:v>皆瀬更生園特別会計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0618-42BD-B733-0FF1DA27CCEF}"/>
            </c:ext>
          </c:extLst>
        </c:ser>
        <c:ser>
          <c:idx val="5"/>
          <c:order val="5"/>
          <c:tx>
            <c:strRef>
              <c:f>データシート!$A$32</c:f>
              <c:strCache>
                <c:ptCount val="1"/>
                <c:pt idx="0">
                  <c:v>養護老人ホーム愛宕荘特別会計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5-0618-42BD-B733-0FF1DA27CCE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1.98</c:v>
                </c:pt>
                <c:pt idx="2">
                  <c:v>#N/A</c:v>
                </c:pt>
                <c:pt idx="3">
                  <c:v>2.69</c:v>
                </c:pt>
                <c:pt idx="4">
                  <c:v>#N/A</c:v>
                </c:pt>
                <c:pt idx="5">
                  <c:v>1.44</c:v>
                </c:pt>
                <c:pt idx="6">
                  <c:v>#N/A</c:v>
                </c:pt>
                <c:pt idx="7">
                  <c:v>0.87</c:v>
                </c:pt>
                <c:pt idx="8">
                  <c:v>#N/A</c:v>
                </c:pt>
                <c:pt idx="9">
                  <c:v>0.1</c:v>
                </c:pt>
              </c:numCache>
            </c:numRef>
          </c:val>
          <c:extLst>
            <c:ext xmlns:c16="http://schemas.microsoft.com/office/drawing/2014/chart" uri="{C3380CC4-5D6E-409C-BE32-E72D297353CC}">
              <c16:uniqueId val="{00000006-0618-42BD-B733-0FF1DA27CCE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0.28000000000000003</c:v>
                </c:pt>
                <c:pt idx="2">
                  <c:v>#N/A</c:v>
                </c:pt>
                <c:pt idx="3">
                  <c:v>0.72</c:v>
                </c:pt>
                <c:pt idx="4">
                  <c:v>#N/A</c:v>
                </c:pt>
                <c:pt idx="5">
                  <c:v>0.82</c:v>
                </c:pt>
                <c:pt idx="6">
                  <c:v>#N/A</c:v>
                </c:pt>
                <c:pt idx="7">
                  <c:v>0.84</c:v>
                </c:pt>
                <c:pt idx="8">
                  <c:v>#N/A</c:v>
                </c:pt>
                <c:pt idx="9">
                  <c:v>0.78</c:v>
                </c:pt>
              </c:numCache>
            </c:numRef>
          </c:val>
          <c:extLst>
            <c:ext xmlns:c16="http://schemas.microsoft.com/office/drawing/2014/chart" uri="{C3380CC4-5D6E-409C-BE32-E72D297353CC}">
              <c16:uniqueId val="{00000007-0618-42BD-B733-0FF1DA27CC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c:v>
                </c:pt>
                <c:pt idx="2">
                  <c:v>#N/A</c:v>
                </c:pt>
                <c:pt idx="3">
                  <c:v>4.92</c:v>
                </c:pt>
                <c:pt idx="4">
                  <c:v>#N/A</c:v>
                </c:pt>
                <c:pt idx="5">
                  <c:v>3.92</c:v>
                </c:pt>
                <c:pt idx="6">
                  <c:v>#N/A</c:v>
                </c:pt>
                <c:pt idx="7">
                  <c:v>3.55</c:v>
                </c:pt>
                <c:pt idx="8">
                  <c:v>#N/A</c:v>
                </c:pt>
                <c:pt idx="9">
                  <c:v>3.45</c:v>
                </c:pt>
              </c:numCache>
            </c:numRef>
          </c:val>
          <c:extLst>
            <c:ext xmlns:c16="http://schemas.microsoft.com/office/drawing/2014/chart" uri="{C3380CC4-5D6E-409C-BE32-E72D297353CC}">
              <c16:uniqueId val="{00000008-0618-42BD-B733-0FF1DA27CCE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3.92</c:v>
                </c:pt>
                <c:pt idx="2">
                  <c:v>#N/A</c:v>
                </c:pt>
                <c:pt idx="3">
                  <c:v>4.0199999999999996</c:v>
                </c:pt>
                <c:pt idx="4">
                  <c:v>#N/A</c:v>
                </c:pt>
                <c:pt idx="5">
                  <c:v>4.7300000000000004</c:v>
                </c:pt>
                <c:pt idx="6">
                  <c:v>#N/A</c:v>
                </c:pt>
                <c:pt idx="7">
                  <c:v>4.76</c:v>
                </c:pt>
                <c:pt idx="8">
                  <c:v>#N/A</c:v>
                </c:pt>
                <c:pt idx="9">
                  <c:v>5.41</c:v>
                </c:pt>
              </c:numCache>
            </c:numRef>
          </c:val>
          <c:extLst>
            <c:ext xmlns:c16="http://schemas.microsoft.com/office/drawing/2014/chart" uri="{C3380CC4-5D6E-409C-BE32-E72D297353CC}">
              <c16:uniqueId val="{00000009-0618-42BD-B733-0FF1DA27CCEF}"/>
            </c:ext>
          </c:extLst>
        </c:ser>
        <c:dLbls>
          <c:showLegendKey val="0"/>
          <c:showVal val="0"/>
          <c:showCatName val="0"/>
          <c:showSerName val="0"/>
          <c:showPercent val="0"/>
          <c:showBubbleSize val="0"/>
        </c:dLbls>
        <c:gapWidth val="150"/>
        <c:overlap val="100"/>
        <c:axId val="248756864"/>
        <c:axId val="248758656"/>
      </c:barChart>
      <c:catAx>
        <c:axId val="24875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758656"/>
        <c:crosses val="autoZero"/>
        <c:auto val="1"/>
        <c:lblAlgn val="ctr"/>
        <c:lblOffset val="100"/>
        <c:tickLblSkip val="1"/>
        <c:tickMarkSkip val="1"/>
        <c:noMultiLvlLbl val="0"/>
      </c:catAx>
      <c:valAx>
        <c:axId val="24875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75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3101</c:v>
                </c:pt>
                <c:pt idx="5">
                  <c:v>3148</c:v>
                </c:pt>
                <c:pt idx="8">
                  <c:v>3009</c:v>
                </c:pt>
                <c:pt idx="11">
                  <c:v>2967</c:v>
                </c:pt>
                <c:pt idx="14">
                  <c:v>2890</c:v>
                </c:pt>
              </c:numCache>
            </c:numRef>
          </c:val>
          <c:extLst>
            <c:ext xmlns:c16="http://schemas.microsoft.com/office/drawing/2014/chart" uri="{C3380CC4-5D6E-409C-BE32-E72D297353CC}">
              <c16:uniqueId val="{00000000-E666-43F4-BD75-DB64847D97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66-43F4-BD75-DB64847D97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86</c:v>
                </c:pt>
                <c:pt idx="3">
                  <c:v>89</c:v>
                </c:pt>
                <c:pt idx="6">
                  <c:v>89</c:v>
                </c:pt>
                <c:pt idx="9">
                  <c:v>87</c:v>
                </c:pt>
                <c:pt idx="12">
                  <c:v>80</c:v>
                </c:pt>
              </c:numCache>
            </c:numRef>
          </c:val>
          <c:extLst>
            <c:ext xmlns:c16="http://schemas.microsoft.com/office/drawing/2014/chart" uri="{C3380CC4-5D6E-409C-BE32-E72D297353CC}">
              <c16:uniqueId val="{00000002-E666-43F4-BD75-DB64847D97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277</c:v>
                </c:pt>
                <c:pt idx="3">
                  <c:v>275</c:v>
                </c:pt>
                <c:pt idx="6">
                  <c:v>246</c:v>
                </c:pt>
                <c:pt idx="9">
                  <c:v>217</c:v>
                </c:pt>
                <c:pt idx="12">
                  <c:v>215</c:v>
                </c:pt>
              </c:numCache>
            </c:numRef>
          </c:val>
          <c:extLst>
            <c:ext xmlns:c16="http://schemas.microsoft.com/office/drawing/2014/chart" uri="{C3380CC4-5D6E-409C-BE32-E72D297353CC}">
              <c16:uniqueId val="{00000003-E666-43F4-BD75-DB64847D97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1095</c:v>
                </c:pt>
                <c:pt idx="3">
                  <c:v>1101</c:v>
                </c:pt>
                <c:pt idx="6">
                  <c:v>1112</c:v>
                </c:pt>
                <c:pt idx="9">
                  <c:v>1299</c:v>
                </c:pt>
                <c:pt idx="12">
                  <c:v>1315</c:v>
                </c:pt>
              </c:numCache>
            </c:numRef>
          </c:val>
          <c:extLst>
            <c:ext xmlns:c16="http://schemas.microsoft.com/office/drawing/2014/chart" uri="{C3380CC4-5D6E-409C-BE32-E72D297353CC}">
              <c16:uniqueId val="{00000004-E666-43F4-BD75-DB64847D97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66-43F4-BD75-DB64847D97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66-43F4-BD75-DB64847D97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3270</c:v>
                </c:pt>
                <c:pt idx="3">
                  <c:v>3274</c:v>
                </c:pt>
                <c:pt idx="6">
                  <c:v>3102</c:v>
                </c:pt>
                <c:pt idx="9">
                  <c:v>2961</c:v>
                </c:pt>
                <c:pt idx="12">
                  <c:v>2882</c:v>
                </c:pt>
              </c:numCache>
            </c:numRef>
          </c:val>
          <c:extLst>
            <c:ext xmlns:c16="http://schemas.microsoft.com/office/drawing/2014/chart" uri="{C3380CC4-5D6E-409C-BE32-E72D297353CC}">
              <c16:uniqueId val="{00000007-E666-43F4-BD75-DB64847D9748}"/>
            </c:ext>
          </c:extLst>
        </c:ser>
        <c:dLbls>
          <c:showLegendKey val="0"/>
          <c:showVal val="0"/>
          <c:showCatName val="0"/>
          <c:showSerName val="0"/>
          <c:showPercent val="0"/>
          <c:showBubbleSize val="0"/>
        </c:dLbls>
        <c:gapWidth val="100"/>
        <c:overlap val="100"/>
        <c:axId val="248850304"/>
        <c:axId val="24886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1627</c:v>
                </c:pt>
                <c:pt idx="2">
                  <c:v>#N/A</c:v>
                </c:pt>
                <c:pt idx="3">
                  <c:v>#N/A</c:v>
                </c:pt>
                <c:pt idx="4">
                  <c:v>1591</c:v>
                </c:pt>
                <c:pt idx="5">
                  <c:v>#N/A</c:v>
                </c:pt>
                <c:pt idx="6">
                  <c:v>#N/A</c:v>
                </c:pt>
                <c:pt idx="7">
                  <c:v>1540</c:v>
                </c:pt>
                <c:pt idx="8">
                  <c:v>#N/A</c:v>
                </c:pt>
                <c:pt idx="9">
                  <c:v>#N/A</c:v>
                </c:pt>
                <c:pt idx="10">
                  <c:v>1597</c:v>
                </c:pt>
                <c:pt idx="11">
                  <c:v>#N/A</c:v>
                </c:pt>
                <c:pt idx="12">
                  <c:v>#N/A</c:v>
                </c:pt>
                <c:pt idx="13">
                  <c:v>1602</c:v>
                </c:pt>
                <c:pt idx="14">
                  <c:v>#N/A</c:v>
                </c:pt>
              </c:numCache>
            </c:numRef>
          </c:val>
          <c:smooth val="0"/>
          <c:extLst>
            <c:ext xmlns:c16="http://schemas.microsoft.com/office/drawing/2014/chart" uri="{C3380CC4-5D6E-409C-BE32-E72D297353CC}">
              <c16:uniqueId val="{00000008-E666-43F4-BD75-DB64847D9748}"/>
            </c:ext>
          </c:extLst>
        </c:ser>
        <c:dLbls>
          <c:showLegendKey val="0"/>
          <c:showVal val="0"/>
          <c:showCatName val="0"/>
          <c:showSerName val="0"/>
          <c:showPercent val="0"/>
          <c:showBubbleSize val="0"/>
        </c:dLbls>
        <c:marker val="1"/>
        <c:smooth val="0"/>
        <c:axId val="248850304"/>
        <c:axId val="248860672"/>
      </c:lineChart>
      <c:catAx>
        <c:axId val="2488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860672"/>
        <c:crosses val="autoZero"/>
        <c:auto val="1"/>
        <c:lblAlgn val="ctr"/>
        <c:lblOffset val="100"/>
        <c:tickLblSkip val="1"/>
        <c:tickMarkSkip val="1"/>
        <c:noMultiLvlLbl val="0"/>
      </c:catAx>
      <c:valAx>
        <c:axId val="24886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85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32495</c:v>
                </c:pt>
                <c:pt idx="5">
                  <c:v>32659</c:v>
                </c:pt>
                <c:pt idx="8">
                  <c:v>33601</c:v>
                </c:pt>
                <c:pt idx="11">
                  <c:v>32360</c:v>
                </c:pt>
                <c:pt idx="14">
                  <c:v>31995</c:v>
                </c:pt>
              </c:numCache>
            </c:numRef>
          </c:val>
          <c:extLst>
            <c:ext xmlns:c16="http://schemas.microsoft.com/office/drawing/2014/chart" uri="{C3380CC4-5D6E-409C-BE32-E72D297353CC}">
              <c16:uniqueId val="{00000000-DAE9-440A-9FEE-A7D3D462A2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745</c:v>
                </c:pt>
                <c:pt idx="5">
                  <c:v>657</c:v>
                </c:pt>
                <c:pt idx="8">
                  <c:v>546</c:v>
                </c:pt>
                <c:pt idx="11">
                  <c:v>523</c:v>
                </c:pt>
                <c:pt idx="14">
                  <c:v>902</c:v>
                </c:pt>
              </c:numCache>
            </c:numRef>
          </c:val>
          <c:extLst>
            <c:ext xmlns:c16="http://schemas.microsoft.com/office/drawing/2014/chart" uri="{C3380CC4-5D6E-409C-BE32-E72D297353CC}">
              <c16:uniqueId val="{00000001-DAE9-440A-9FEE-A7D3D462A2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6476</c:v>
                </c:pt>
                <c:pt idx="5">
                  <c:v>7274</c:v>
                </c:pt>
                <c:pt idx="8">
                  <c:v>7682</c:v>
                </c:pt>
                <c:pt idx="11">
                  <c:v>8329</c:v>
                </c:pt>
                <c:pt idx="14">
                  <c:v>8839</c:v>
                </c:pt>
              </c:numCache>
            </c:numRef>
          </c:val>
          <c:extLst>
            <c:ext xmlns:c16="http://schemas.microsoft.com/office/drawing/2014/chart" uri="{C3380CC4-5D6E-409C-BE32-E72D297353CC}">
              <c16:uniqueId val="{00000002-DAE9-440A-9FEE-A7D3D462A2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E9-440A-9FEE-A7D3D462A2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E9-440A-9FEE-A7D3D462A2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E9-440A-9FEE-A7D3D462A2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3202</c:v>
                </c:pt>
                <c:pt idx="3">
                  <c:v>2745</c:v>
                </c:pt>
                <c:pt idx="6">
                  <c:v>2715</c:v>
                </c:pt>
                <c:pt idx="9">
                  <c:v>2844</c:v>
                </c:pt>
                <c:pt idx="12">
                  <c:v>2759</c:v>
                </c:pt>
              </c:numCache>
            </c:numRef>
          </c:val>
          <c:extLst>
            <c:ext xmlns:c16="http://schemas.microsoft.com/office/drawing/2014/chart" uri="{C3380CC4-5D6E-409C-BE32-E72D297353CC}">
              <c16:uniqueId val="{00000006-DAE9-440A-9FEE-A7D3D462A2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1795</c:v>
                </c:pt>
                <c:pt idx="3">
                  <c:v>1622</c:v>
                </c:pt>
                <c:pt idx="6">
                  <c:v>1661</c:v>
                </c:pt>
                <c:pt idx="9">
                  <c:v>1524</c:v>
                </c:pt>
                <c:pt idx="12">
                  <c:v>1796</c:v>
                </c:pt>
              </c:numCache>
            </c:numRef>
          </c:val>
          <c:extLst>
            <c:ext xmlns:c16="http://schemas.microsoft.com/office/drawing/2014/chart" uri="{C3380CC4-5D6E-409C-BE32-E72D297353CC}">
              <c16:uniqueId val="{00000007-DAE9-440A-9FEE-A7D3D462A2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14942</c:v>
                </c:pt>
                <c:pt idx="3">
                  <c:v>14186</c:v>
                </c:pt>
                <c:pt idx="6">
                  <c:v>13524</c:v>
                </c:pt>
                <c:pt idx="9">
                  <c:v>13846</c:v>
                </c:pt>
                <c:pt idx="12">
                  <c:v>14133</c:v>
                </c:pt>
              </c:numCache>
            </c:numRef>
          </c:val>
          <c:extLst>
            <c:ext xmlns:c16="http://schemas.microsoft.com/office/drawing/2014/chart" uri="{C3380CC4-5D6E-409C-BE32-E72D297353CC}">
              <c16:uniqueId val="{00000008-DAE9-440A-9FEE-A7D3D462A2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562</c:v>
                </c:pt>
                <c:pt idx="3">
                  <c:v>484</c:v>
                </c:pt>
                <c:pt idx="6">
                  <c:v>407</c:v>
                </c:pt>
                <c:pt idx="9">
                  <c:v>332</c:v>
                </c:pt>
                <c:pt idx="12">
                  <c:v>260</c:v>
                </c:pt>
              </c:numCache>
            </c:numRef>
          </c:val>
          <c:extLst>
            <c:ext xmlns:c16="http://schemas.microsoft.com/office/drawing/2014/chart" uri="{C3380CC4-5D6E-409C-BE32-E72D297353CC}">
              <c16:uniqueId val="{00000009-DAE9-440A-9FEE-A7D3D462A2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33218</c:v>
                </c:pt>
                <c:pt idx="3">
                  <c:v>33260</c:v>
                </c:pt>
                <c:pt idx="6">
                  <c:v>34721</c:v>
                </c:pt>
                <c:pt idx="9">
                  <c:v>33676</c:v>
                </c:pt>
                <c:pt idx="12">
                  <c:v>34075</c:v>
                </c:pt>
              </c:numCache>
            </c:numRef>
          </c:val>
          <c:extLst>
            <c:ext xmlns:c16="http://schemas.microsoft.com/office/drawing/2014/chart" uri="{C3380CC4-5D6E-409C-BE32-E72D297353CC}">
              <c16:uniqueId val="{0000000A-DAE9-440A-9FEE-A7D3D462A2FC}"/>
            </c:ext>
          </c:extLst>
        </c:ser>
        <c:dLbls>
          <c:showLegendKey val="0"/>
          <c:showVal val="0"/>
          <c:showCatName val="0"/>
          <c:showSerName val="0"/>
          <c:showPercent val="0"/>
          <c:showBubbleSize val="0"/>
        </c:dLbls>
        <c:gapWidth val="100"/>
        <c:overlap val="100"/>
        <c:axId val="250129024"/>
        <c:axId val="25013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14002</c:v>
                </c:pt>
                <c:pt idx="2">
                  <c:v>#N/A</c:v>
                </c:pt>
                <c:pt idx="3">
                  <c:v>#N/A</c:v>
                </c:pt>
                <c:pt idx="4">
                  <c:v>11705</c:v>
                </c:pt>
                <c:pt idx="5">
                  <c:v>#N/A</c:v>
                </c:pt>
                <c:pt idx="6">
                  <c:v>#N/A</c:v>
                </c:pt>
                <c:pt idx="7">
                  <c:v>11200</c:v>
                </c:pt>
                <c:pt idx="8">
                  <c:v>#N/A</c:v>
                </c:pt>
                <c:pt idx="9">
                  <c:v>#N/A</c:v>
                </c:pt>
                <c:pt idx="10">
                  <c:v>11009</c:v>
                </c:pt>
                <c:pt idx="11">
                  <c:v>#N/A</c:v>
                </c:pt>
                <c:pt idx="12">
                  <c:v>#N/A</c:v>
                </c:pt>
                <c:pt idx="13">
                  <c:v>11287</c:v>
                </c:pt>
                <c:pt idx="14">
                  <c:v>#N/A</c:v>
                </c:pt>
              </c:numCache>
            </c:numRef>
          </c:val>
          <c:smooth val="0"/>
          <c:extLst>
            <c:ext xmlns:c16="http://schemas.microsoft.com/office/drawing/2014/chart" uri="{C3380CC4-5D6E-409C-BE32-E72D297353CC}">
              <c16:uniqueId val="{0000000B-DAE9-440A-9FEE-A7D3D462A2FC}"/>
            </c:ext>
          </c:extLst>
        </c:ser>
        <c:dLbls>
          <c:showLegendKey val="0"/>
          <c:showVal val="0"/>
          <c:showCatName val="0"/>
          <c:showSerName val="0"/>
          <c:showPercent val="0"/>
          <c:showBubbleSize val="0"/>
        </c:dLbls>
        <c:marker val="1"/>
        <c:smooth val="0"/>
        <c:axId val="250129024"/>
        <c:axId val="250135296"/>
      </c:lineChart>
      <c:catAx>
        <c:axId val="25012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0135296"/>
        <c:crosses val="autoZero"/>
        <c:auto val="1"/>
        <c:lblAlgn val="ctr"/>
        <c:lblOffset val="100"/>
        <c:tickLblSkip val="1"/>
        <c:tickMarkSkip val="1"/>
        <c:noMultiLvlLbl val="0"/>
      </c:catAx>
      <c:valAx>
        <c:axId val="25013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12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4991</c:v>
                </c:pt>
                <c:pt idx="1">
                  <c:v>4981</c:v>
                </c:pt>
                <c:pt idx="2">
                  <c:v>4985</c:v>
                </c:pt>
              </c:numCache>
            </c:numRef>
          </c:val>
          <c:extLst>
            <c:ext xmlns:c16="http://schemas.microsoft.com/office/drawing/2014/chart" uri="{C3380CC4-5D6E-409C-BE32-E72D297353CC}">
              <c16:uniqueId val="{00000000-A82F-4937-A600-B33F9E4EFE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1270</c:v>
                </c:pt>
                <c:pt idx="1">
                  <c:v>1590</c:v>
                </c:pt>
                <c:pt idx="2">
                  <c:v>1891</c:v>
                </c:pt>
              </c:numCache>
            </c:numRef>
          </c:val>
          <c:extLst>
            <c:ext xmlns:c16="http://schemas.microsoft.com/office/drawing/2014/chart" uri="{C3380CC4-5D6E-409C-BE32-E72D297353CC}">
              <c16:uniqueId val="{00000001-A82F-4937-A600-B33F9E4EFE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2644</c:v>
                </c:pt>
                <c:pt idx="1">
                  <c:v>2667</c:v>
                </c:pt>
                <c:pt idx="2">
                  <c:v>2500</c:v>
                </c:pt>
              </c:numCache>
            </c:numRef>
          </c:val>
          <c:extLst>
            <c:ext xmlns:c16="http://schemas.microsoft.com/office/drawing/2014/chart" uri="{C3380CC4-5D6E-409C-BE32-E72D297353CC}">
              <c16:uniqueId val="{00000002-A82F-4937-A600-B33F9E4EFE64}"/>
            </c:ext>
          </c:extLst>
        </c:ser>
        <c:dLbls>
          <c:showLegendKey val="0"/>
          <c:showVal val="0"/>
          <c:showCatName val="0"/>
          <c:showSerName val="0"/>
          <c:showPercent val="0"/>
          <c:showBubbleSize val="0"/>
        </c:dLbls>
        <c:gapWidth val="120"/>
        <c:overlap val="100"/>
        <c:axId val="250301824"/>
        <c:axId val="250303616"/>
      </c:barChart>
      <c:catAx>
        <c:axId val="25030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0303616"/>
        <c:crosses val="autoZero"/>
        <c:auto val="1"/>
        <c:lblAlgn val="ctr"/>
        <c:lblOffset val="100"/>
        <c:tickLblSkip val="1"/>
        <c:tickMarkSkip val="1"/>
        <c:noMultiLvlLbl val="0"/>
      </c:catAx>
      <c:valAx>
        <c:axId val="250303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030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{1E78333E-C78F-4C17-A3B4-05505825CE52}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940-47D2-9BA3-E5D964993D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{B76E3455-9FBD-4263-8D65-0A12A0D9304E}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40-47D2-9BA3-E5D964993D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{2FDC3D1B-6447-4830-A0DF-0AF320FA6C65}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40-47D2-9BA3-E5D964993D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{F1AB7D99-3AF8-4A7D-946C-B1BCA0732142}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40-47D2-9BA3-E5D964993D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{A511BD57-3FDC-4655-8EC4-AA89D8922D9A}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40-47D2-9BA3-E5D964993D7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{5FD71090-E231-41B9-ADAC-169BA2E17E9F}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940-47D2-9BA3-E5D964993D7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{67815FA9-3F0F-4BC3-A2D8-41806777C15B}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940-47D2-9BA3-E5D964993D7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{837198F5-759B-4103-B640-3D6B102992F1}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940-47D2-9BA3-E5D964993D7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{54E4B5FA-7D7E-4287-BF7D-D68C0D2F61A0}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940-47D2-9BA3-E5D964993D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c:v>
                </c:pt>
                <c:pt idx="24">
                  <c:v>54.3</c:v>
                </c:pt>
                <c:pt idx="32">
                  <c:v>55.5</c:v>
                </c:pt>
              </c:numCache>
            </c:numRef>
          </c:xVal>
          <c:yVal>
            <c:numRef>
              <c:f>公会計指標分析・財政指標組合せ分析表!$BP$51:$DC$51</c:f>
              <c:numCache>
                <c:formatCode>#,##0.0;"▲ "#,##0.0</c:formatCode>
                <c:ptCount val="40"/>
                <c:pt idx="16">
                  <c:v>82.4</c:v>
                </c:pt>
                <c:pt idx="24">
                  <c:v>84.4</c:v>
                </c:pt>
                <c:pt idx="32">
                  <c:v>87.7</c:v>
                </c:pt>
              </c:numCache>
            </c:numRef>
          </c:yVal>
          <c:smooth val="0"/>
          <c:extLst>
            <c:ext xmlns:c16="http://schemas.microsoft.com/office/drawing/2014/chart" uri="{C3380CC4-5D6E-409C-BE32-E72D297353CC}">
              <c16:uniqueId val="{00000009-A940-47D2-9BA3-E5D964993D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{6854708C-C1F8-4F4D-948F-A7AB1884303E}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940-47D2-9BA3-E5D964993D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{FD80D41F-C611-47D6-AE0A-286BF78697FC}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40-47D2-9BA3-E5D964993D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{E8C23EEC-78A2-4A94-8F5C-5124F81DA60D}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40-47D2-9BA3-E5D964993D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{E26281C3-7A9F-438D-8D79-9BE253A86679}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40-47D2-9BA3-E5D964993D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{18D0236D-CAF2-4F3E-A673-929CC433D178}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40-47D2-9BA3-E5D964993D7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{7C26EEF6-F3E2-4ED8-8CC6-8596636A4D79}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940-47D2-9BA3-E5D964993D7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{F6E0345A-C137-4C23-8165-0CD69C4D4DAC}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940-47D2-9BA3-E5D964993D7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{DF0773D3-C4D5-4E68-8298-58D9002B6CD6}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940-47D2-9BA3-E5D964993D7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{6AC38A8F-304C-41B4-8876-6E4236D181C7}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940-47D2-9BA3-E5D964993D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A940-47D2-9BA3-E5D964993D7F}"/>
            </c:ext>
          </c:extLst>
        </c:ser>
        <c:dLbls>
          <c:showLegendKey val="0"/>
          <c:showVal val="1"/>
          <c:showCatName val="0"/>
          <c:showSerName val="0"/>
          <c:showPercent val="0"/>
          <c:showBubbleSize val="0"/>
        </c:dLbls>
        <c:axId val="251538432"/>
        <c:axId val="251565184"/>
      </c:scatterChart>
      <c:valAx>
        <c:axId val="251538432"/>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565184"/>
        <c:crosses val="autoZero"/>
        <c:crossBetween val="midCat"/>
      </c:valAx>
      <c:valAx>
        <c:axId val="251565184"/>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538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{A55E2F25-16CB-4861-BEFF-478C0E6BBE6C}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C2B-4EE4-B54E-CFC9F27CEA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{5A567078-89AF-45ED-8491-55FA9950ACE0}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2B-4EE4-B54E-CFC9F27CEA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{70C34F97-829F-42C1-A920-FF1DA5D805DD}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2B-4EE4-B54E-CFC9F27CEA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{04AC314C-A114-4182-92D8-AE3AFFD47A85}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2B-4EE4-B54E-CFC9F27CEA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{CB443F75-1CF4-4CE2-9091-7B234C9B51F8}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2B-4EE4-B54E-CFC9F27CEAF2}"/>
                </c:ext>
              </c:extLst>
            </c:dLbl>
            <c:dLbl>
              <c:idx val="8"/>
              <c:layout>
                <c:manualLayout>
                  <c:x val="-2.7866658166312869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{25C8A3B7-78F6-4767-8509-343A7C3226F1}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C2B-4EE4-B54E-CFC9F27CEAF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{5364EEDE-0706-4A1B-A86E-EA027F6E4345}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C2B-4EE4-B54E-CFC9F27CEAF2}"/>
                </c:ext>
              </c:extLst>
            </c:dLbl>
            <c:dLbl>
              <c:idx val="24"/>
              <c:layout>
                <c:manualLayout>
                  <c:x val="-3.5529325071908535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{312CA4E1-39F5-46B3-BF69-5C4FBE836A63}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C2B-4EE4-B54E-CFC9F27CEAF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{680EB681-2183-408B-A71D-5B0D9B02B63E}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C2B-4EE4-B54E-CFC9F27CEA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11.7</c:v>
                </c:pt>
                <c:pt idx="16">
                  <c:v>11.4</c:v>
                </c:pt>
                <c:pt idx="24">
                  <c:v>11.6</c:v>
                </c:pt>
                <c:pt idx="32">
                  <c:v>12</c:v>
                </c:pt>
              </c:numCache>
            </c:numRef>
          </c:xVal>
          <c:yVal>
            <c:numRef>
              <c:f>公会計指標分析・財政指標組合せ分析表!$BP$73:$DC$73</c:f>
              <c:numCache>
                <c:formatCode>#,##0.0;"▲ "#,##0.0</c:formatCode>
                <c:ptCount val="40"/>
                <c:pt idx="0">
                  <c:v>99.7</c:v>
                </c:pt>
                <c:pt idx="8">
                  <c:v>83.2</c:v>
                </c:pt>
                <c:pt idx="16">
                  <c:v>82.4</c:v>
                </c:pt>
                <c:pt idx="24">
                  <c:v>84.4</c:v>
                </c:pt>
                <c:pt idx="32">
                  <c:v>87.7</c:v>
                </c:pt>
              </c:numCache>
            </c:numRef>
          </c:yVal>
          <c:smooth val="0"/>
          <c:extLst>
            <c:ext xmlns:c16="http://schemas.microsoft.com/office/drawing/2014/chart" uri="{C3380CC4-5D6E-409C-BE32-E72D297353CC}">
              <c16:uniqueId val="{00000009-0C2B-4EE4-B54E-CFC9F27CEA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{8AA5C1CD-5E73-4E44-976A-C888B13744EE}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C2B-4EE4-B54E-CFC9F27CEA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{6604509A-76C5-43B2-9D90-3DEE59E1DB1D}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2B-4EE4-B54E-CFC9F27CEA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{02B4A392-3AC5-4B8B-965D-B64691B8D403}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2B-4EE4-B54E-CFC9F27CEA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{6E6FE0EA-0009-4C59-AF7D-A7C28498DFD7}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2B-4EE4-B54E-CFC9F27CEA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{E2A3FBF4-5276-4718-9BC6-5E4EB7F19B1B}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2B-4EE4-B54E-CFC9F27CEAF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{66222685-1D39-46A1-ADB1-5F0E9A9DADC5}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C2B-4EE4-B54E-CFC9F27CEAF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{F744D9E9-393F-4950-BF34-9613E40BF103}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C2B-4EE4-B54E-CFC9F27CEAF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{5BEA5E8F-2C55-4611-9221-F047477C13F3}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C2B-4EE4-B54E-CFC9F27CEAF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{F60F83E8-656D-4ABF-B280-7B040311B0D8}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C2B-4EE4-B54E-CFC9F27CEA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9.5</c:v>
                </c:pt>
                <c:pt idx="16">
                  <c:v>10</c:v>
                </c:pt>
                <c:pt idx="24">
                  <c:v>9.8000000000000007</c:v>
                </c:pt>
                <c:pt idx="32">
                  <c:v>9.6</c:v>
                </c:pt>
              </c:numCache>
            </c:numRef>
          </c:xVal>
          <c:yVal>
            <c:numRef>
              <c:f>公会計指標分析・財政指標組合せ分析表!$BP$77:$DC$77</c:f>
              <c:numCache>
                <c:formatCode>#,##0.0;"▲ "#,##0.0</c:formatCode>
                <c:ptCount val="40"/>
                <c:pt idx="0">
                  <c:v>33</c:v>
                </c:pt>
                <c:pt idx="8">
                  <c:v>32.799999999999997</c:v>
                </c:pt>
                <c:pt idx="16">
                  <c:v>54.6</c:v>
                </c:pt>
                <c:pt idx="24">
                  <c:v>53.2</c:v>
                </c:pt>
                <c:pt idx="32">
                  <c:v>47.9</c:v>
                </c:pt>
              </c:numCache>
            </c:numRef>
          </c:yVal>
          <c:smooth val="0"/>
          <c:extLst>
            <c:ext xmlns:c16="http://schemas.microsoft.com/office/drawing/2014/chart" uri="{C3380CC4-5D6E-409C-BE32-E72D297353CC}">
              <c16:uniqueId val="{00000013-0C2B-4EE4-B54E-CFC9F27CEAF2}"/>
            </c:ext>
          </c:extLst>
        </c:ser>
        <c:dLbls>
          <c:showLegendKey val="0"/>
          <c:showVal val="1"/>
          <c:showCatName val="0"/>
          <c:showSerName val="0"/>
          <c:showPercent val="0"/>
          <c:showBubbleSize val="0"/>
        </c:dLbls>
        <c:axId val="251742848"/>
        <c:axId val="251769600"/>
      </c:scatterChart>
      <c:valAx>
        <c:axId val="251742848"/>
        <c:scaling>
          <c:orientation val="minMax"/>
          <c:max val="12.6"/>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769600"/>
        <c:crosses val="autoZero"/>
        <c:crossBetween val="midCat"/>
      </c:valAx>
      <c:valAx>
        <c:axId val="251769600"/>
        <c:scaling>
          <c:orientation val="minMax"/>
          <c:max val="111"/>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742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基準財政収入額、基準財政需要額ともに</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年度と同程度で推移したため、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年度に比べ数値の変動はないが、類似団体平均と比べると依然として低い水準にあることに変わりはない。</a:t>
          </a:r>
        </a:p>
        <a:p>
          <a:r>
            <a:rPr kumimoji="1" lang="ja-JP" altLang="en-US" sz="1300">
              <a:latin typeface="ＭＳ Ｐゴシック" panose="020B0600070205080204" pitchFamily="50" charset="-128"/>
              <a:ea typeface="ＭＳ Ｐゴシック" panose="020B0600070205080204" pitchFamily="50" charset="-128"/>
            </a:rPr>
            <a:t>　人口減少や高い高齢化率により財政基盤が脆弱であることから、湯沢市行財政改革大綱に基づく行政の効率化に引き続き努めるとともに、第２次湯沢市総合振興計画に掲げた産業基盤の充実・強化などの施策を着実に実施し、市税等自主財源を増加させることで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81" name="フローチャート: 判断 80"/>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82" name="テキスト ボックス 81"/>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94.5%</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ポイント減少したものの、類似団体平均を上回っている状況に変わりはない。減少の主な要因は、職員数の減により人件費が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128,259</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千円減少したことや、対象者の減により福祉医療給付費が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40,673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千円減少したことである。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収支比率については、当面の間高い比率で推移すると見込まれることから第３次定員管理計画に基づく定員適正化を進めるとともに、地方債の残高についても、後年度の財政負担の抑制のため低減を進めていく取り組みを図り、財政構造の弾力性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60</xdr:row>
      <xdr:rowOff>149497</xdr:rowOff>
    </xdr:to>
    <xdr:cxnSp macro="">
      <xdr:nvCxnSpPr>
        <xdr:cNvPr id="134" name="直線コネクタ 133"/>
        <xdr:cNvCxnSpPr/>
      </xdr:nvCxnSpPr>
      <xdr:spPr>
        <a:xfrm flipV="1">
          <a:off x="4114800" y="1043305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60</xdr:row>
      <xdr:rowOff>149497</xdr:rowOff>
    </xdr:to>
    <xdr:cxnSp macro="">
      <xdr:nvCxnSpPr>
        <xdr:cNvPr id="137" name="直線コネクタ 136"/>
        <xdr:cNvCxnSpPr/>
      </xdr:nvCxnSpPr>
      <xdr:spPr>
        <a:xfrm>
          <a:off x="3225800" y="1029171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69306</xdr:rowOff>
    </xdr:from>
    <xdr:to>
      <xdr:col>15</xdr:col>
      <xdr:colOff>82550</xdr:colOff>
      <xdr:row>60</xdr:row>
      <xdr:rowOff>4717</xdr:rowOff>
    </xdr:to>
    <xdr:cxnSp macro="">
      <xdr:nvCxnSpPr>
        <xdr:cNvPr id="140" name="直線コネクタ 139"/>
        <xdr:cNvCxnSpPr/>
      </xdr:nvCxnSpPr>
      <xdr:spPr>
        <a:xfrm>
          <a:off x="2336800" y="1018485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69306</xdr:rowOff>
    </xdr:from>
    <xdr:to>
      <xdr:col>11</xdr:col>
      <xdr:colOff>31750</xdr:colOff>
      <xdr:row>59</xdr:row>
      <xdr:rowOff>117566</xdr:rowOff>
    </xdr:to>
    <xdr:cxnSp macro="">
      <xdr:nvCxnSpPr>
        <xdr:cNvPr id="143" name="直線コネクタ 142"/>
        <xdr:cNvCxnSpPr/>
      </xdr:nvCxnSpPr>
      <xdr:spPr>
        <a:xfrm flipV="1">
          <a:off x="1447800" y="101848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169273</xdr:rowOff>
    </xdr:from>
    <xdr:to>
      <xdr:col>7</xdr:col>
      <xdr:colOff>31750</xdr:colOff>
      <xdr:row>59</xdr:row>
      <xdr:rowOff>99423</xdr:rowOff>
    </xdr:to>
    <xdr:sp macro="" textlink="">
      <xdr:nvSpPr>
        <xdr:cNvPr id="146" name="フローチャート: 判断 145"/>
        <xdr:cNvSpPr/>
      </xdr:nvSpPr>
      <xdr:spPr>
        <a:xfrm>
          <a:off x="1397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109600</xdr:rowOff>
    </xdr:from>
    <xdr:ext cx="762000" cy="259045"/>
    <xdr:sp macro="" textlink="">
      <xdr:nvSpPr>
        <xdr:cNvPr id="147" name="テキスト ボックス 146"/>
        <xdr:cNvSpPr txBox="1"/>
      </xdr:nvSpPr>
      <xdr:spPr>
        <a:xfrm>
          <a:off x="1066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98697</xdr:rowOff>
    </xdr:from>
    <xdr:to>
      <xdr:col>19</xdr:col>
      <xdr:colOff>184150</xdr:colOff>
      <xdr:row>61</xdr:row>
      <xdr:rowOff>28847</xdr:rowOff>
    </xdr:to>
    <xdr:sp macro="" textlink="">
      <xdr:nvSpPr>
        <xdr:cNvPr id="155" name="楕円 154"/>
        <xdr:cNvSpPr/>
      </xdr:nvSpPr>
      <xdr:spPr>
        <a:xfrm>
          <a:off x="4064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13624</xdr:rowOff>
    </xdr:from>
    <xdr:ext cx="736600" cy="259045"/>
    <xdr:sp macro="" textlink="">
      <xdr:nvSpPr>
        <xdr:cNvPr id="156" name="テキスト ボックス 155"/>
        <xdr:cNvSpPr txBox="1"/>
      </xdr:nvSpPr>
      <xdr:spPr>
        <a:xfrm>
          <a:off x="3733800" y="104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7" name="楕円 156"/>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8" name="テキスト ボックス 157"/>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18506</xdr:rowOff>
    </xdr:from>
    <xdr:to>
      <xdr:col>11</xdr:col>
      <xdr:colOff>82550</xdr:colOff>
      <xdr:row>59</xdr:row>
      <xdr:rowOff>120106</xdr:rowOff>
    </xdr:to>
    <xdr:sp macro="" textlink="">
      <xdr:nvSpPr>
        <xdr:cNvPr id="159" name="楕円 158"/>
        <xdr:cNvSpPr/>
      </xdr:nvSpPr>
      <xdr:spPr>
        <a:xfrm>
          <a:off x="2286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104883</xdr:rowOff>
    </xdr:from>
    <xdr:ext cx="762000" cy="259045"/>
    <xdr:sp macro="" textlink="">
      <xdr:nvSpPr>
        <xdr:cNvPr id="160" name="テキスト ボックス 159"/>
        <xdr:cNvSpPr txBox="1"/>
      </xdr:nvSpPr>
      <xdr:spPr>
        <a:xfrm>
          <a:off x="19558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66766</xdr:rowOff>
    </xdr:from>
    <xdr:to>
      <xdr:col>7</xdr:col>
      <xdr:colOff>31750</xdr:colOff>
      <xdr:row>59</xdr:row>
      <xdr:rowOff>168366</xdr:rowOff>
    </xdr:to>
    <xdr:sp macro="" textlink="">
      <xdr:nvSpPr>
        <xdr:cNvPr id="161" name="楕円 160"/>
        <xdr:cNvSpPr/>
      </xdr:nvSpPr>
      <xdr:spPr>
        <a:xfrm>
          <a:off x="1397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153143</xdr:rowOff>
    </xdr:from>
    <xdr:ext cx="762000" cy="259045"/>
    <xdr:sp macro="" textlink="">
      <xdr:nvSpPr>
        <xdr:cNvPr id="162" name="テキスト ボックス 161"/>
        <xdr:cNvSpPr txBox="1"/>
      </xdr:nvSpPr>
      <xdr:spPr>
        <a:xfrm>
          <a:off x="1066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分子についてみると、人件費については定員適正化により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3.2</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％減少したが、物件費が使用していない公共施設の解体の増に伴い</a:t>
          </a:r>
          <a:r>
            <a:rPr kumimoji="1" lang="en-US" altLang="ja-JP" sz="1300">
              <a:solidFill>
                <a:schemeClr val="tx1"/>
              </a:solidFill>
              <a:latin typeface="ＭＳ Ｐゴシック" panose="020B0600070205080204" pitchFamily="50" charset="-128"/>
              <a:ea typeface="ＭＳ Ｐゴシック" panose="020B0600070205080204" pitchFamily="50" charset="-128"/>
            </a:rPr>
            <a:t>5.1</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％増加しており、これに加え分母の人口が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％減少したことにより、人口１人当たり人件費・物件費等決算額は前年度比で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7,558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円増加し、類似団体平均を上回っている。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今後は、第３次定員管理計画に基づく定員適正化を図り人件費の削減を進めることに加え、既存事業の見直し等により、より一層の物件費等の経費の削減に努める。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7982</xdr:rowOff>
    </xdr:from>
    <xdr:to>
      <xdr:col>23</xdr:col>
      <xdr:colOff>133350</xdr:colOff>
      <xdr:row>84</xdr:row>
      <xdr:rowOff>53577</xdr:rowOff>
    </xdr:to>
    <xdr:cxnSp macro="">
      <xdr:nvCxnSpPr>
        <xdr:cNvPr id="193" name="直線コネクタ 192"/>
        <xdr:cNvCxnSpPr/>
      </xdr:nvCxnSpPr>
      <xdr:spPr>
        <a:xfrm>
          <a:off x="4114800" y="14409782"/>
          <a:ext cx="838200" cy="4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116284</xdr:rowOff>
    </xdr:from>
    <xdr:to>
      <xdr:col>19</xdr:col>
      <xdr:colOff>133350</xdr:colOff>
      <xdr:row>84</xdr:row>
      <xdr:rowOff>7982</xdr:rowOff>
    </xdr:to>
    <xdr:cxnSp macro="">
      <xdr:nvCxnSpPr>
        <xdr:cNvPr id="196" name="直線コネクタ 195"/>
        <xdr:cNvCxnSpPr/>
      </xdr:nvCxnSpPr>
      <xdr:spPr>
        <a:xfrm>
          <a:off x="3225800" y="14346634"/>
          <a:ext cx="889000" cy="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94839</xdr:rowOff>
    </xdr:from>
    <xdr:to>
      <xdr:col>15</xdr:col>
      <xdr:colOff>82550</xdr:colOff>
      <xdr:row>83</xdr:row>
      <xdr:rowOff>116284</xdr:rowOff>
    </xdr:to>
    <xdr:cxnSp macro="">
      <xdr:nvCxnSpPr>
        <xdr:cNvPr id="199" name="直線コネクタ 198"/>
        <xdr:cNvCxnSpPr/>
      </xdr:nvCxnSpPr>
      <xdr:spPr>
        <a:xfrm>
          <a:off x="2336800" y="14325189"/>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85108</xdr:rowOff>
    </xdr:from>
    <xdr:to>
      <xdr:col>11</xdr:col>
      <xdr:colOff>31750</xdr:colOff>
      <xdr:row>83</xdr:row>
      <xdr:rowOff>94839</xdr:rowOff>
    </xdr:to>
    <xdr:cxnSp macro="">
      <xdr:nvCxnSpPr>
        <xdr:cNvPr id="202" name="直線コネクタ 201"/>
        <xdr:cNvCxnSpPr/>
      </xdr:nvCxnSpPr>
      <xdr:spPr>
        <a:xfrm>
          <a:off x="1447800" y="14315458"/>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132690</xdr:rowOff>
    </xdr:from>
    <xdr:ext cx="762000" cy="259045"/>
    <xdr:sp macro="" textlink="">
      <xdr:nvSpPr>
        <xdr:cNvPr id="204" name="テキスト ボックス 203"/>
        <xdr:cNvSpPr txBox="1"/>
      </xdr:nvSpPr>
      <xdr:spPr>
        <a:xfrm>
          <a:off x="1955800" y="14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103646</xdr:rowOff>
    </xdr:from>
    <xdr:to>
      <xdr:col>7</xdr:col>
      <xdr:colOff>31750</xdr:colOff>
      <xdr:row>83</xdr:row>
      <xdr:rowOff>33796</xdr:rowOff>
    </xdr:to>
    <xdr:sp macro="" textlink="">
      <xdr:nvSpPr>
        <xdr:cNvPr id="205" name="フローチャート: 判断 204"/>
        <xdr:cNvSpPr/>
      </xdr:nvSpPr>
      <xdr:spPr>
        <a:xfrm>
          <a:off x="1397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43973</xdr:rowOff>
    </xdr:from>
    <xdr:ext cx="762000" cy="259045"/>
    <xdr:sp macro="" textlink="">
      <xdr:nvSpPr>
        <xdr:cNvPr id="206" name="テキスト ボックス 205"/>
        <xdr:cNvSpPr txBox="1"/>
      </xdr:nvSpPr>
      <xdr:spPr>
        <a:xfrm>
          <a:off x="1066800" y="13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2777</xdr:rowOff>
    </xdr:from>
    <xdr:to>
      <xdr:col>23</xdr:col>
      <xdr:colOff>184150</xdr:colOff>
      <xdr:row>84</xdr:row>
      <xdr:rowOff>104377</xdr:rowOff>
    </xdr:to>
    <xdr:sp macro="" textlink="">
      <xdr:nvSpPr>
        <xdr:cNvPr id="212" name="楕円 211"/>
        <xdr:cNvSpPr/>
      </xdr:nvSpPr>
      <xdr:spPr>
        <a:xfrm>
          <a:off x="4902200" y="144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146304</xdr:rowOff>
    </xdr:from>
    <xdr:ext cx="762000" cy="259045"/>
    <xdr:sp macro="" textlink="">
      <xdr:nvSpPr>
        <xdr:cNvPr id="213" name="人件費・物件費等の状況該当値テキスト"/>
        <xdr:cNvSpPr txBox="1"/>
      </xdr:nvSpPr>
      <xdr:spPr>
        <a:xfrm>
          <a:off x="5041900" y="1437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128632</xdr:rowOff>
    </xdr:from>
    <xdr:to>
      <xdr:col>19</xdr:col>
      <xdr:colOff>184150</xdr:colOff>
      <xdr:row>84</xdr:row>
      <xdr:rowOff>58782</xdr:rowOff>
    </xdr:to>
    <xdr:sp macro="" textlink="">
      <xdr:nvSpPr>
        <xdr:cNvPr id="214" name="楕円 213"/>
        <xdr:cNvSpPr/>
      </xdr:nvSpPr>
      <xdr:spPr>
        <a:xfrm>
          <a:off x="4064000" y="143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68959</xdr:rowOff>
    </xdr:from>
    <xdr:ext cx="736600" cy="259045"/>
    <xdr:sp macro="" textlink="">
      <xdr:nvSpPr>
        <xdr:cNvPr id="215" name="テキスト ボックス 214"/>
        <xdr:cNvSpPr txBox="1"/>
      </xdr:nvSpPr>
      <xdr:spPr>
        <a:xfrm>
          <a:off x="3733800" y="1412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65484</xdr:rowOff>
    </xdr:from>
    <xdr:to>
      <xdr:col>15</xdr:col>
      <xdr:colOff>133350</xdr:colOff>
      <xdr:row>83</xdr:row>
      <xdr:rowOff>167084</xdr:rowOff>
    </xdr:to>
    <xdr:sp macro="" textlink="">
      <xdr:nvSpPr>
        <xdr:cNvPr id="216" name="楕円 215"/>
        <xdr:cNvSpPr/>
      </xdr:nvSpPr>
      <xdr:spPr>
        <a:xfrm>
          <a:off x="3175000" y="142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5811</xdr:rowOff>
    </xdr:from>
    <xdr:ext cx="762000" cy="259045"/>
    <xdr:sp macro="" textlink="">
      <xdr:nvSpPr>
        <xdr:cNvPr id="217" name="テキスト ボックス 216"/>
        <xdr:cNvSpPr txBox="1"/>
      </xdr:nvSpPr>
      <xdr:spPr>
        <a:xfrm>
          <a:off x="2844800" y="1406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44039</xdr:rowOff>
    </xdr:from>
    <xdr:to>
      <xdr:col>11</xdr:col>
      <xdr:colOff>82550</xdr:colOff>
      <xdr:row>83</xdr:row>
      <xdr:rowOff>145639</xdr:rowOff>
    </xdr:to>
    <xdr:sp macro="" textlink="">
      <xdr:nvSpPr>
        <xdr:cNvPr id="218" name="楕円 217"/>
        <xdr:cNvSpPr/>
      </xdr:nvSpPr>
      <xdr:spPr>
        <a:xfrm>
          <a:off x="2286000" y="1427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155816</xdr:rowOff>
    </xdr:from>
    <xdr:ext cx="762000" cy="259045"/>
    <xdr:sp macro="" textlink="">
      <xdr:nvSpPr>
        <xdr:cNvPr id="219" name="テキスト ボックス 218"/>
        <xdr:cNvSpPr txBox="1"/>
      </xdr:nvSpPr>
      <xdr:spPr>
        <a:xfrm>
          <a:off x="1955800" y="1404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34308</xdr:rowOff>
    </xdr:from>
    <xdr:to>
      <xdr:col>7</xdr:col>
      <xdr:colOff>31750</xdr:colOff>
      <xdr:row>83</xdr:row>
      <xdr:rowOff>135908</xdr:rowOff>
    </xdr:to>
    <xdr:sp macro="" textlink="">
      <xdr:nvSpPr>
        <xdr:cNvPr id="220" name="楕円 219"/>
        <xdr:cNvSpPr/>
      </xdr:nvSpPr>
      <xdr:spPr>
        <a:xfrm>
          <a:off x="1397000" y="1426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120685</xdr:rowOff>
    </xdr:from>
    <xdr:ext cx="762000" cy="259045"/>
    <xdr:sp macro="" textlink="">
      <xdr:nvSpPr>
        <xdr:cNvPr id="221" name="テキスト ボックス 220"/>
        <xdr:cNvSpPr txBox="1"/>
      </xdr:nvSpPr>
      <xdr:spPr>
        <a:xfrm>
          <a:off x="1066800" y="1435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第３次定員管理計画に基づいた適正な定員管理に努めたことに加え、</a:t>
          </a:r>
          <a:r>
            <a:rPr kumimoji="1" lang="en-US" altLang="ja-JP" sz="1300">
              <a:solidFill>
                <a:schemeClr val="tx1"/>
              </a:solidFill>
              <a:latin typeface="ＭＳ Ｐゴシック" panose="020B0600070205080204" pitchFamily="50" charset="-128"/>
              <a:ea typeface="ＭＳ Ｐゴシック" panose="020B0600070205080204" pitchFamily="50" charset="-128"/>
            </a:rPr>
            <a:t>H26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国の特例減額が終了したため低水準で推移しており、類似団体との比較においても平均値を下回る低水準を維持している。今後も、引き続き第３次定員管理計画に基づいた適正な定員管理に努め、職員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7" name="直線コネクタ 256"/>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100693</xdr:rowOff>
    </xdr:to>
    <xdr:cxnSp macro="">
      <xdr:nvCxnSpPr>
        <xdr:cNvPr id="260" name="直線コネクタ 259"/>
        <xdr:cNvCxnSpPr/>
      </xdr:nvCxnSpPr>
      <xdr:spPr>
        <a:xfrm>
          <a:off x="15290800" y="145820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8768</xdr:rowOff>
    </xdr:to>
    <xdr:cxnSp macro="">
      <xdr:nvCxnSpPr>
        <xdr:cNvPr id="263" name="直線コネクタ 262"/>
        <xdr:cNvCxnSpPr/>
      </xdr:nvCxnSpPr>
      <xdr:spPr>
        <a:xfrm>
          <a:off x="14401800" y="145590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88295</xdr:rowOff>
    </xdr:from>
    <xdr:to>
      <xdr:col>68</xdr:col>
      <xdr:colOff>152400</xdr:colOff>
      <xdr:row>84</xdr:row>
      <xdr:rowOff>157238</xdr:rowOff>
    </xdr:to>
    <xdr:cxnSp macro="">
      <xdr:nvCxnSpPr>
        <xdr:cNvPr id="266" name="直線コネクタ 265"/>
        <xdr:cNvCxnSpPr/>
      </xdr:nvCxnSpPr>
      <xdr:spPr>
        <a:xfrm>
          <a:off x="13512800" y="144900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68" name="テキスト ボックス 267"/>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69" name="フローチャート: 判断 268"/>
        <xdr:cNvSpPr/>
      </xdr:nvSpPr>
      <xdr:spPr>
        <a:xfrm>
          <a:off x="13462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70" name="テキスト ボックス 269"/>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6" name="楕円 275"/>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7"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8" name="楕円 277"/>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9" name="テキスト ボックス 278"/>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0" name="楕円 279"/>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1" name="テキスト ボックス 280"/>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106438</xdr:rowOff>
    </xdr:from>
    <xdr:to>
      <xdr:col>68</xdr:col>
      <xdr:colOff>203200</xdr:colOff>
      <xdr:row>85</xdr:row>
      <xdr:rowOff>36588</xdr:rowOff>
    </xdr:to>
    <xdr:sp macro="" textlink="">
      <xdr:nvSpPr>
        <xdr:cNvPr id="282" name="楕円 281"/>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46765</xdr:rowOff>
    </xdr:from>
    <xdr:ext cx="762000" cy="259045"/>
    <xdr:sp macro="" textlink="">
      <xdr:nvSpPr>
        <xdr:cNvPr id="283" name="テキスト ボックス 282"/>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37495</xdr:rowOff>
    </xdr:from>
    <xdr:to>
      <xdr:col>64</xdr:col>
      <xdr:colOff>152400</xdr:colOff>
      <xdr:row>84</xdr:row>
      <xdr:rowOff>139095</xdr:rowOff>
    </xdr:to>
    <xdr:sp macro="" textlink="">
      <xdr:nvSpPr>
        <xdr:cNvPr id="284" name="楕円 283"/>
        <xdr:cNvSpPr/>
      </xdr:nvSpPr>
      <xdr:spPr>
        <a:xfrm>
          <a:off x="13462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149272</xdr:rowOff>
    </xdr:from>
    <xdr:ext cx="762000" cy="259045"/>
    <xdr:sp macro="" textlink="">
      <xdr:nvSpPr>
        <xdr:cNvPr id="285" name="テキスト ボックス 284"/>
        <xdr:cNvSpPr txBox="1"/>
      </xdr:nvSpPr>
      <xdr:spPr>
        <a:xfrm>
          <a:off x="13131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第３次定員管理計画に基づいた職員削減に努めたことにより、類似団体平均と比較して人口千人当たりの職員数は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0.85</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人下回ったが、依然として全国平均及び秋田県平均を上回っている。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今後も適正な定員管理に努め、第３次定員管理計画において数値目標に掲げた、令和２年４月１日現在の職員数</a:t>
          </a:r>
          <a:r>
            <a:rPr kumimoji="1" lang="en-US" altLang="ja-JP" sz="1300">
              <a:solidFill>
                <a:schemeClr val="tx1"/>
              </a:solidFill>
              <a:latin typeface="ＭＳ Ｐゴシック" panose="020B0600070205080204" pitchFamily="50" charset="-128"/>
              <a:ea typeface="ＭＳ Ｐゴシック" panose="020B0600070205080204" pitchFamily="50" charset="-128"/>
            </a:rPr>
            <a:t>478</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166491</xdr:rowOff>
    </xdr:from>
    <xdr:to>
      <xdr:col>81</xdr:col>
      <xdr:colOff>44450</xdr:colOff>
      <xdr:row>62</xdr:row>
      <xdr:rowOff>18022</xdr:rowOff>
    </xdr:to>
    <xdr:cxnSp macro="">
      <xdr:nvCxnSpPr>
        <xdr:cNvPr id="322" name="直線コネクタ 321"/>
        <xdr:cNvCxnSpPr/>
      </xdr:nvCxnSpPr>
      <xdr:spPr>
        <a:xfrm>
          <a:off x="16179800" y="1062494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166491</xdr:rowOff>
    </xdr:from>
    <xdr:to>
      <xdr:col>77</xdr:col>
      <xdr:colOff>44450</xdr:colOff>
      <xdr:row>62</xdr:row>
      <xdr:rowOff>18022</xdr:rowOff>
    </xdr:to>
    <xdr:cxnSp macro="">
      <xdr:nvCxnSpPr>
        <xdr:cNvPr id="325" name="直線コネクタ 324"/>
        <xdr:cNvCxnSpPr/>
      </xdr:nvCxnSpPr>
      <xdr:spPr>
        <a:xfrm flipV="1">
          <a:off x="15290800" y="1062494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18022</xdr:rowOff>
    </xdr:from>
    <xdr:to>
      <xdr:col>72</xdr:col>
      <xdr:colOff>203200</xdr:colOff>
      <xdr:row>62</xdr:row>
      <xdr:rowOff>38705</xdr:rowOff>
    </xdr:to>
    <xdr:cxnSp macro="">
      <xdr:nvCxnSpPr>
        <xdr:cNvPr id="328" name="直線コネクタ 327"/>
        <xdr:cNvCxnSpPr/>
      </xdr:nvCxnSpPr>
      <xdr:spPr>
        <a:xfrm flipV="1">
          <a:off x="14401800" y="1064792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38705</xdr:rowOff>
    </xdr:to>
    <xdr:cxnSp macro="">
      <xdr:nvCxnSpPr>
        <xdr:cNvPr id="331" name="直線コネクタ 330"/>
        <xdr:cNvCxnSpPr/>
      </xdr:nvCxnSpPr>
      <xdr:spPr>
        <a:xfrm>
          <a:off x="13512800" y="10639878"/>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34" name="フローチャート: 判断 333"/>
        <xdr:cNvSpPr/>
      </xdr:nvSpPr>
      <xdr:spPr>
        <a:xfrm>
          <a:off x="13462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57409</xdr:rowOff>
    </xdr:from>
    <xdr:ext cx="762000" cy="259045"/>
    <xdr:sp macro="" textlink="">
      <xdr:nvSpPr>
        <xdr:cNvPr id="335" name="テキスト ボックス 334"/>
        <xdr:cNvSpPr txBox="1"/>
      </xdr:nvSpPr>
      <xdr:spPr>
        <a:xfrm>
          <a:off x="13131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41" name="楕円 340"/>
        <xdr:cNvSpPr/>
      </xdr:nvSpPr>
      <xdr:spPr>
        <a:xfrm>
          <a:off x="169672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155199</xdr:rowOff>
    </xdr:from>
    <xdr:ext cx="762000" cy="259045"/>
    <xdr:sp macro="" textlink="">
      <xdr:nvSpPr>
        <xdr:cNvPr id="342" name="定員管理の状況該当値テキスト"/>
        <xdr:cNvSpPr txBox="1"/>
      </xdr:nvSpPr>
      <xdr:spPr>
        <a:xfrm>
          <a:off x="17106900" y="1044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115691</xdr:rowOff>
    </xdr:from>
    <xdr:to>
      <xdr:col>77</xdr:col>
      <xdr:colOff>95250</xdr:colOff>
      <xdr:row>62</xdr:row>
      <xdr:rowOff>45841</xdr:rowOff>
    </xdr:to>
    <xdr:sp macro="" textlink="">
      <xdr:nvSpPr>
        <xdr:cNvPr id="343" name="楕円 342"/>
        <xdr:cNvSpPr/>
      </xdr:nvSpPr>
      <xdr:spPr>
        <a:xfrm>
          <a:off x="16129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44" name="テキスト ボックス 343"/>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138672</xdr:rowOff>
    </xdr:from>
    <xdr:to>
      <xdr:col>73</xdr:col>
      <xdr:colOff>44450</xdr:colOff>
      <xdr:row>62</xdr:row>
      <xdr:rowOff>68822</xdr:rowOff>
    </xdr:to>
    <xdr:sp macro="" textlink="">
      <xdr:nvSpPr>
        <xdr:cNvPr id="345" name="楕円 344"/>
        <xdr:cNvSpPr/>
      </xdr:nvSpPr>
      <xdr:spPr>
        <a:xfrm>
          <a:off x="15240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78999</xdr:rowOff>
    </xdr:from>
    <xdr:ext cx="762000" cy="259045"/>
    <xdr:sp macro="" textlink="">
      <xdr:nvSpPr>
        <xdr:cNvPr id="346" name="テキスト ボックス 345"/>
        <xdr:cNvSpPr txBox="1"/>
      </xdr:nvSpPr>
      <xdr:spPr>
        <a:xfrm>
          <a:off x="14909800" y="1036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159355</xdr:rowOff>
    </xdr:from>
    <xdr:to>
      <xdr:col>68</xdr:col>
      <xdr:colOff>203200</xdr:colOff>
      <xdr:row>62</xdr:row>
      <xdr:rowOff>89505</xdr:rowOff>
    </xdr:to>
    <xdr:sp macro="" textlink="">
      <xdr:nvSpPr>
        <xdr:cNvPr id="347" name="楕円 346"/>
        <xdr:cNvSpPr/>
      </xdr:nvSpPr>
      <xdr:spPr>
        <a:xfrm>
          <a:off x="14351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74282</xdr:rowOff>
    </xdr:from>
    <xdr:ext cx="762000" cy="259045"/>
    <xdr:sp macro="" textlink="">
      <xdr:nvSpPr>
        <xdr:cNvPr id="348" name="テキスト ボックス 347"/>
        <xdr:cNvSpPr txBox="1"/>
      </xdr:nvSpPr>
      <xdr:spPr>
        <a:xfrm>
          <a:off x="14020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49" name="楕円 348"/>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50" name="テキスト ボックス 349"/>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比率を算定する際の分母に含まれる標準財政規模は普通交付税の減により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1.4</a:t>
          </a:r>
          <a:r>
            <a:rPr kumimoji="1" lang="ja-JP" altLang="en-US" sz="1100">
              <a:solidFill>
                <a:schemeClr val="tx1"/>
              </a:solidFill>
              <a:latin typeface="ＭＳ Ｐゴシック" panose="020B0600070205080204" pitchFamily="50" charset="-128"/>
              <a:ea typeface="ＭＳ Ｐゴシック" panose="020B0600070205080204" pitchFamily="50" charset="-128"/>
            </a:rPr>
            <a:t>％減少した。また、公営企業の元利償還金に充当する繰入金が増えたことに加え、需要額に算入される元利償還金の額が減少したため、相対的に分子が増加したことにより、３年平均の実質公債費比率は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0.4</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ポイント増加しており類似団体平均を上回っている。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今後、新ごみ処理場整備事業や湯沢駅周辺環境整備事業などの大型建設事業に係る地方債の元金償還の開始に伴い、令和元年度から令和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かけて単年度の実質公債費比率は増加傾向が続く見込みである。事業の精査等による地方債発行の抑制はもとより、可能な限り交付税算入率の高い地方債を活用することにより、公債費負担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78317</xdr:rowOff>
    </xdr:to>
    <xdr:cxnSp macro="">
      <xdr:nvCxnSpPr>
        <xdr:cNvPr id="384" name="直線コネクタ 383"/>
        <xdr:cNvCxnSpPr/>
      </xdr:nvCxnSpPr>
      <xdr:spPr>
        <a:xfrm>
          <a:off x="16179800" y="64139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70273</xdr:rowOff>
    </xdr:to>
    <xdr:cxnSp macro="">
      <xdr:nvCxnSpPr>
        <xdr:cNvPr id="387" name="直線コネクタ 386"/>
        <xdr:cNvCxnSpPr/>
      </xdr:nvCxnSpPr>
      <xdr:spPr>
        <a:xfrm>
          <a:off x="15290800" y="640990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66252</xdr:rowOff>
    </xdr:from>
    <xdr:to>
      <xdr:col>72</xdr:col>
      <xdr:colOff>203200</xdr:colOff>
      <xdr:row>37</xdr:row>
      <xdr:rowOff>72284</xdr:rowOff>
    </xdr:to>
    <xdr:cxnSp macro="">
      <xdr:nvCxnSpPr>
        <xdr:cNvPr id="390" name="直線コネクタ 389"/>
        <xdr:cNvCxnSpPr/>
      </xdr:nvCxnSpPr>
      <xdr:spPr>
        <a:xfrm flipV="1">
          <a:off x="14401800" y="640990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72284</xdr:rowOff>
    </xdr:from>
    <xdr:to>
      <xdr:col>68</xdr:col>
      <xdr:colOff>152400</xdr:colOff>
      <xdr:row>37</xdr:row>
      <xdr:rowOff>82338</xdr:rowOff>
    </xdr:to>
    <xdr:cxnSp macro="">
      <xdr:nvCxnSpPr>
        <xdr:cNvPr id="393" name="直線コネクタ 392"/>
        <xdr:cNvCxnSpPr/>
      </xdr:nvCxnSpPr>
      <xdr:spPr>
        <a:xfrm flipV="1">
          <a:off x="13512800" y="64159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6" name="フローチャート: 判断 395"/>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7" name="テキスト ボックス 396"/>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3" name="楕円 402"/>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171044</xdr:rowOff>
    </xdr:from>
    <xdr:ext cx="762000" cy="259045"/>
    <xdr:sp macro="" textlink="">
      <xdr:nvSpPr>
        <xdr:cNvPr id="404" name="公債費負担の状況該当値テキスト"/>
        <xdr:cNvSpPr txBox="1"/>
      </xdr:nvSpPr>
      <xdr:spPr>
        <a:xfrm>
          <a:off x="17106900" y="634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5" name="楕円 404"/>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105850</xdr:rowOff>
    </xdr:from>
    <xdr:ext cx="736600" cy="259045"/>
    <xdr:sp macro="" textlink="">
      <xdr:nvSpPr>
        <xdr:cNvPr id="406" name="テキスト ボックス 405"/>
        <xdr:cNvSpPr txBox="1"/>
      </xdr:nvSpPr>
      <xdr:spPr>
        <a:xfrm>
          <a:off x="15798800" y="644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15452</xdr:rowOff>
    </xdr:from>
    <xdr:to>
      <xdr:col>73</xdr:col>
      <xdr:colOff>44450</xdr:colOff>
      <xdr:row>37</xdr:row>
      <xdr:rowOff>117052</xdr:rowOff>
    </xdr:to>
    <xdr:sp macro="" textlink="">
      <xdr:nvSpPr>
        <xdr:cNvPr id="407" name="楕円 406"/>
        <xdr:cNvSpPr/>
      </xdr:nvSpPr>
      <xdr:spPr>
        <a:xfrm>
          <a:off x="15240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101829</xdr:rowOff>
    </xdr:from>
    <xdr:ext cx="762000" cy="259045"/>
    <xdr:sp macro="" textlink="">
      <xdr:nvSpPr>
        <xdr:cNvPr id="408" name="テキスト ボックス 407"/>
        <xdr:cNvSpPr txBox="1"/>
      </xdr:nvSpPr>
      <xdr:spPr>
        <a:xfrm>
          <a:off x="14909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21484</xdr:rowOff>
    </xdr:from>
    <xdr:to>
      <xdr:col>68</xdr:col>
      <xdr:colOff>203200</xdr:colOff>
      <xdr:row>37</xdr:row>
      <xdr:rowOff>123084</xdr:rowOff>
    </xdr:to>
    <xdr:sp macro="" textlink="">
      <xdr:nvSpPr>
        <xdr:cNvPr id="409" name="楕円 408"/>
        <xdr:cNvSpPr/>
      </xdr:nvSpPr>
      <xdr:spPr>
        <a:xfrm>
          <a:off x="14351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107861</xdr:rowOff>
    </xdr:from>
    <xdr:ext cx="762000" cy="259045"/>
    <xdr:sp macro="" textlink="">
      <xdr:nvSpPr>
        <xdr:cNvPr id="410" name="テキスト ボックス 409"/>
        <xdr:cNvSpPr txBox="1"/>
      </xdr:nvSpPr>
      <xdr:spPr>
        <a:xfrm>
          <a:off x="14020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31538</xdr:rowOff>
    </xdr:from>
    <xdr:to>
      <xdr:col>64</xdr:col>
      <xdr:colOff>152400</xdr:colOff>
      <xdr:row>37</xdr:row>
      <xdr:rowOff>133138</xdr:rowOff>
    </xdr:to>
    <xdr:sp macro="" textlink="">
      <xdr:nvSpPr>
        <xdr:cNvPr id="411" name="楕円 410"/>
        <xdr:cNvSpPr/>
      </xdr:nvSpPr>
      <xdr:spPr>
        <a:xfrm>
          <a:off x="13462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117915</xdr:rowOff>
    </xdr:from>
    <xdr:ext cx="762000" cy="259045"/>
    <xdr:sp macro="" textlink="">
      <xdr:nvSpPr>
        <xdr:cNvPr id="412" name="テキスト ボックス 411"/>
        <xdr:cNvSpPr txBox="1"/>
      </xdr:nvSpPr>
      <xdr:spPr>
        <a:xfrm>
          <a:off x="13131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比率を算定する際の分母に含まれる標準財政規模が地方交付税の合併算定替の縮減に伴い</a:t>
          </a:r>
          <a:r>
            <a:rPr kumimoji="1" lang="en-US" altLang="ja-JP" sz="1100">
              <a:solidFill>
                <a:schemeClr val="tx1"/>
              </a:solidFill>
              <a:latin typeface="ＭＳ Ｐゴシック" panose="020B0600070205080204" pitchFamily="50" charset="-128"/>
              <a:ea typeface="ＭＳ Ｐゴシック" panose="020B0600070205080204" pitchFamily="50" charset="-128"/>
            </a:rPr>
            <a:t>1.4%</a:t>
          </a:r>
          <a:r>
            <a:rPr kumimoji="1" lang="ja-JP" altLang="en-US" sz="1100">
              <a:solidFill>
                <a:schemeClr val="tx1"/>
              </a:solidFill>
              <a:latin typeface="ＭＳ Ｐゴシック" panose="020B0600070205080204" pitchFamily="50" charset="-128"/>
              <a:ea typeface="ＭＳ Ｐゴシック" panose="020B0600070205080204" pitchFamily="50" charset="-128"/>
            </a:rPr>
            <a:t>減少したことに加え、分子に含まれる負担金見込み額が一部事務組合での消防庁舎建設事業に伴う地方債の借入により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17.8%</a:t>
          </a:r>
          <a:r>
            <a:rPr kumimoji="1" lang="ja-JP" altLang="en-US" sz="1100">
              <a:solidFill>
                <a:schemeClr val="tx1"/>
              </a:solidFill>
              <a:latin typeface="ＭＳ Ｐゴシック" panose="020B0600070205080204" pitchFamily="50" charset="-128"/>
              <a:ea typeface="ＭＳ Ｐゴシック" panose="020B0600070205080204" pitchFamily="50" charset="-128"/>
            </a:rPr>
            <a:t>増加したため、将来負担比率が</a:t>
          </a:r>
          <a:r>
            <a:rPr kumimoji="1" lang="en-US" altLang="ja-JP" sz="1100">
              <a:solidFill>
                <a:schemeClr val="tx1"/>
              </a:solidFill>
              <a:latin typeface="ＭＳ Ｐゴシック" panose="020B0600070205080204" pitchFamily="50" charset="-128"/>
              <a:ea typeface="ＭＳ Ｐゴシック" panose="020B0600070205080204" pitchFamily="50" charset="-128"/>
            </a:rPr>
            <a:t>3.3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ポイント上昇した。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類似団体平均との差が</a:t>
          </a:r>
          <a:r>
            <a:rPr kumimoji="1" lang="en-US" altLang="ja-JP" sz="1100">
              <a:solidFill>
                <a:schemeClr val="tx1"/>
              </a:solidFill>
              <a:latin typeface="ＭＳ Ｐゴシック" panose="020B0600070205080204" pitchFamily="50" charset="-128"/>
              <a:ea typeface="ＭＳ Ｐゴシック" panose="020B0600070205080204" pitchFamily="50" charset="-128"/>
            </a:rPr>
            <a:t>H29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年度と比べ</a:t>
          </a:r>
          <a:r>
            <a:rPr kumimoji="1" lang="en-US" altLang="ja-JP" sz="1100">
              <a:solidFill>
                <a:schemeClr val="tx1"/>
              </a:solidFill>
              <a:latin typeface="ＭＳ Ｐゴシック" panose="020B0600070205080204" pitchFamily="50" charset="-128"/>
              <a:ea typeface="ＭＳ Ｐゴシック" panose="020B0600070205080204" pitchFamily="50" charset="-128"/>
            </a:rPr>
            <a:t>8.6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ポイント広がっていることに加え、今後は地方交付税の合併算定替期間の終了により、将来負担比率の悪化が懸念される。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引き続き、地方債発行の抑制と一部事務組合負担金の精査、充当可能基金の確保等に努め、将来負担比率の改善を図る。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32403</xdr:rowOff>
    </xdr:from>
    <xdr:to>
      <xdr:col>81</xdr:col>
      <xdr:colOff>44450</xdr:colOff>
      <xdr:row>15</xdr:row>
      <xdr:rowOff>43779</xdr:rowOff>
    </xdr:to>
    <xdr:cxnSp macro="">
      <xdr:nvCxnSpPr>
        <xdr:cNvPr id="448" name="直線コネクタ 447"/>
        <xdr:cNvCxnSpPr/>
      </xdr:nvCxnSpPr>
      <xdr:spPr>
        <a:xfrm>
          <a:off x="16179800" y="2604153"/>
          <a:ext cx="8382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25509</xdr:rowOff>
    </xdr:from>
    <xdr:to>
      <xdr:col>77</xdr:col>
      <xdr:colOff>44450</xdr:colOff>
      <xdr:row>15</xdr:row>
      <xdr:rowOff>32403</xdr:rowOff>
    </xdr:to>
    <xdr:cxnSp macro="">
      <xdr:nvCxnSpPr>
        <xdr:cNvPr id="451" name="直線コネクタ 450"/>
        <xdr:cNvCxnSpPr/>
      </xdr:nvCxnSpPr>
      <xdr:spPr>
        <a:xfrm>
          <a:off x="15290800" y="25972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25509</xdr:rowOff>
    </xdr:from>
    <xdr:to>
      <xdr:col>72</xdr:col>
      <xdr:colOff>203200</xdr:colOff>
      <xdr:row>15</xdr:row>
      <xdr:rowOff>28266</xdr:rowOff>
    </xdr:to>
    <xdr:cxnSp macro="">
      <xdr:nvCxnSpPr>
        <xdr:cNvPr id="454" name="直線コネクタ 453"/>
        <xdr:cNvCxnSpPr/>
      </xdr:nvCxnSpPr>
      <xdr:spPr>
        <a:xfrm flipV="1">
          <a:off x="14401800" y="2597259"/>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28266</xdr:rowOff>
    </xdr:from>
    <xdr:to>
      <xdr:col>68</xdr:col>
      <xdr:colOff>152400</xdr:colOff>
      <xdr:row>15</xdr:row>
      <xdr:rowOff>85144</xdr:rowOff>
    </xdr:to>
    <xdr:cxnSp macro="">
      <xdr:nvCxnSpPr>
        <xdr:cNvPr id="457" name="直線コネクタ 456"/>
        <xdr:cNvCxnSpPr/>
      </xdr:nvCxnSpPr>
      <xdr:spPr>
        <a:xfrm flipV="1">
          <a:off x="13512800" y="2600016"/>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60" name="フローチャート: 判断 459"/>
        <xdr:cNvSpPr/>
      </xdr:nvSpPr>
      <xdr:spPr>
        <a:xfrm>
          <a:off x="13462000" y="237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87647</xdr:rowOff>
    </xdr:from>
    <xdr:ext cx="762000" cy="259045"/>
    <xdr:sp macro="" textlink="">
      <xdr:nvSpPr>
        <xdr:cNvPr id="461" name="テキスト ボックス 460"/>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164429</xdr:rowOff>
    </xdr:from>
    <xdr:to>
      <xdr:col>81</xdr:col>
      <xdr:colOff>95250</xdr:colOff>
      <xdr:row>15</xdr:row>
      <xdr:rowOff>94579</xdr:rowOff>
    </xdr:to>
    <xdr:sp macro="" textlink="">
      <xdr:nvSpPr>
        <xdr:cNvPr id="467" name="楕円 466"/>
        <xdr:cNvSpPr/>
      </xdr:nvSpPr>
      <xdr:spPr>
        <a:xfrm>
          <a:off x="16967200" y="256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136506</xdr:rowOff>
    </xdr:from>
    <xdr:ext cx="762000" cy="259045"/>
    <xdr:sp macro="" textlink="">
      <xdr:nvSpPr>
        <xdr:cNvPr id="468" name="将来負担の状況該当値テキスト"/>
        <xdr:cNvSpPr txBox="1"/>
      </xdr:nvSpPr>
      <xdr:spPr>
        <a:xfrm>
          <a:off x="17106900" y="253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153053</xdr:rowOff>
    </xdr:from>
    <xdr:to>
      <xdr:col>77</xdr:col>
      <xdr:colOff>95250</xdr:colOff>
      <xdr:row>15</xdr:row>
      <xdr:rowOff>83203</xdr:rowOff>
    </xdr:to>
    <xdr:sp macro="" textlink="">
      <xdr:nvSpPr>
        <xdr:cNvPr id="469" name="楕円 468"/>
        <xdr:cNvSpPr/>
      </xdr:nvSpPr>
      <xdr:spPr>
        <a:xfrm>
          <a:off x="16129000" y="25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67980</xdr:rowOff>
    </xdr:from>
    <xdr:ext cx="736600" cy="259045"/>
    <xdr:sp macro="" textlink="">
      <xdr:nvSpPr>
        <xdr:cNvPr id="470" name="テキスト ボックス 469"/>
        <xdr:cNvSpPr txBox="1"/>
      </xdr:nvSpPr>
      <xdr:spPr>
        <a:xfrm>
          <a:off x="15798800" y="263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146159</xdr:rowOff>
    </xdr:from>
    <xdr:to>
      <xdr:col>73</xdr:col>
      <xdr:colOff>44450</xdr:colOff>
      <xdr:row>15</xdr:row>
      <xdr:rowOff>76309</xdr:rowOff>
    </xdr:to>
    <xdr:sp macro="" textlink="">
      <xdr:nvSpPr>
        <xdr:cNvPr id="471" name="楕円 470"/>
        <xdr:cNvSpPr/>
      </xdr:nvSpPr>
      <xdr:spPr>
        <a:xfrm>
          <a:off x="15240000" y="25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61086</xdr:rowOff>
    </xdr:from>
    <xdr:ext cx="762000" cy="259045"/>
    <xdr:sp macro="" textlink="">
      <xdr:nvSpPr>
        <xdr:cNvPr id="472" name="テキスト ボックス 471"/>
        <xdr:cNvSpPr txBox="1"/>
      </xdr:nvSpPr>
      <xdr:spPr>
        <a:xfrm>
          <a:off x="14909800" y="26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148916</xdr:rowOff>
    </xdr:from>
    <xdr:to>
      <xdr:col>68</xdr:col>
      <xdr:colOff>203200</xdr:colOff>
      <xdr:row>15</xdr:row>
      <xdr:rowOff>79066</xdr:rowOff>
    </xdr:to>
    <xdr:sp macro="" textlink="">
      <xdr:nvSpPr>
        <xdr:cNvPr id="473" name="楕円 472"/>
        <xdr:cNvSpPr/>
      </xdr:nvSpPr>
      <xdr:spPr>
        <a:xfrm>
          <a:off x="14351000" y="25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63843</xdr:rowOff>
    </xdr:from>
    <xdr:ext cx="762000" cy="259045"/>
    <xdr:sp macro="" textlink="">
      <xdr:nvSpPr>
        <xdr:cNvPr id="474" name="テキスト ボックス 473"/>
        <xdr:cNvSpPr txBox="1"/>
      </xdr:nvSpPr>
      <xdr:spPr>
        <a:xfrm>
          <a:off x="14020800" y="263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34344</xdr:rowOff>
    </xdr:from>
    <xdr:to>
      <xdr:col>64</xdr:col>
      <xdr:colOff>152400</xdr:colOff>
      <xdr:row>15</xdr:row>
      <xdr:rowOff>135944</xdr:rowOff>
    </xdr:to>
    <xdr:sp macro="" textlink="">
      <xdr:nvSpPr>
        <xdr:cNvPr id="475" name="楕円 474"/>
        <xdr:cNvSpPr/>
      </xdr:nvSpPr>
      <xdr:spPr>
        <a:xfrm>
          <a:off x="13462000" y="26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120721</xdr:rowOff>
    </xdr:from>
    <xdr:ext cx="762000" cy="259045"/>
    <xdr:sp macro="" textlink="">
      <xdr:nvSpPr>
        <xdr:cNvPr id="476" name="テキスト ボックス 475"/>
        <xdr:cNvSpPr txBox="1"/>
      </xdr:nvSpPr>
      <xdr:spPr>
        <a:xfrm>
          <a:off x="13131800" y="269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退職者２分の１補充による職員数の削減など、第３次定員管理計画に基づいた定員適正化により、人件費の決算額が前年度比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3.2</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％減少しており、経常収支比率も前年度比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今後も引き続き第３次定員管理計画により定員の適正化を図り、人件費の削減に努める。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113284</xdr:rowOff>
    </xdr:to>
    <xdr:cxnSp macro="">
      <xdr:nvCxnSpPr>
        <xdr:cNvPr id="64" name="直線コネクタ 63"/>
        <xdr:cNvCxnSpPr/>
      </xdr:nvCxnSpPr>
      <xdr:spPr>
        <a:xfrm flipV="1">
          <a:off x="3987800" y="6258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168148</xdr:rowOff>
    </xdr:to>
    <xdr:cxnSp macro="">
      <xdr:nvCxnSpPr>
        <xdr:cNvPr id="67" name="直線コネクタ 66"/>
        <xdr:cNvCxnSpPr/>
      </xdr:nvCxnSpPr>
      <xdr:spPr>
        <a:xfrm flipV="1">
          <a:off x="3098800" y="6285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168148</xdr:rowOff>
    </xdr:to>
    <xdr:cxnSp macro="">
      <xdr:nvCxnSpPr>
        <xdr:cNvPr id="70" name="直線コネクタ 69"/>
        <xdr:cNvCxnSpPr/>
      </xdr:nvCxnSpPr>
      <xdr:spPr>
        <a:xfrm>
          <a:off x="2209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163576</xdr:rowOff>
    </xdr:to>
    <xdr:cxnSp macro="">
      <xdr:nvCxnSpPr>
        <xdr:cNvPr id="73" name="直線コネクタ 72"/>
        <xdr:cNvCxnSpPr/>
      </xdr:nvCxnSpPr>
      <xdr:spPr>
        <a:xfrm flipV="1">
          <a:off x="1320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物件費は前年度と比較すると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ポイント減少しており、類似団体平均と比較すると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年度に議会ペーパーレス化事業として議会で使用するタブレット端末の整備が終了したことにより、備品購入費の決算額が減少したことが主な要因である。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今後も事業の精査とともに一層の経費削減に努める。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99786</xdr:rowOff>
    </xdr:to>
    <xdr:cxnSp macro="">
      <xdr:nvCxnSpPr>
        <xdr:cNvPr id="127" name="直線コネクタ 126"/>
        <xdr:cNvCxnSpPr/>
      </xdr:nvCxnSpPr>
      <xdr:spPr>
        <a:xfrm flipV="1">
          <a:off x="15671800" y="2832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99786</xdr:rowOff>
    </xdr:to>
    <xdr:cxnSp macro="">
      <xdr:nvCxnSpPr>
        <xdr:cNvPr id="130" name="直線コネクタ 129"/>
        <xdr:cNvCxnSpPr/>
      </xdr:nvCxnSpPr>
      <xdr:spPr>
        <a:xfrm>
          <a:off x="14782800" y="2701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15</xdr:row>
      <xdr:rowOff>129721</xdr:rowOff>
    </xdr:to>
    <xdr:cxnSp macro="">
      <xdr:nvCxnSpPr>
        <xdr:cNvPr id="133" name="直線コネクタ 132"/>
        <xdr:cNvCxnSpPr/>
      </xdr:nvCxnSpPr>
      <xdr:spPr>
        <a:xfrm>
          <a:off x="13893800" y="25164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170543</xdr:rowOff>
    </xdr:to>
    <xdr:cxnSp macro="">
      <xdr:nvCxnSpPr>
        <xdr:cNvPr id="136" name="直線コネクタ 135"/>
        <xdr:cNvCxnSpPr/>
      </xdr:nvCxnSpPr>
      <xdr:spPr>
        <a:xfrm flipV="1">
          <a:off x="13004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39" name="フローチャート: 判断 138"/>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0" name="テキスト ボックス 139"/>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48" name="楕円 147"/>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49" name="テキスト ボックス 148"/>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0" name="楕円 149"/>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1" name="テキスト ボックス 150"/>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2" name="楕円 151"/>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3" name="テキスト ボックス 152"/>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4" name="楕円 153"/>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5" name="テキスト ボックス 154"/>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決算額について、受給者数の減等を要因とする生活保護費や福祉医療給付費の減により、扶助費全体としては前年度比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％減少した。経常収支比率は前年度比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％の減少となり、類似団体平均を下回っている。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今後も給付に係る手続きを精査し、より適正な給付に努める。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88900</xdr:rowOff>
    </xdr:to>
    <xdr:cxnSp macro="">
      <xdr:nvCxnSpPr>
        <xdr:cNvPr id="190" name="直線コネクタ 189"/>
        <xdr:cNvCxnSpPr/>
      </xdr:nvCxnSpPr>
      <xdr:spPr>
        <a:xfrm flipV="1">
          <a:off x="3987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56</xdr:row>
      <xdr:rowOff>88900</xdr:rowOff>
    </xdr:to>
    <xdr:cxnSp macro="">
      <xdr:nvCxnSpPr>
        <xdr:cNvPr id="193" name="直線コネクタ 192"/>
        <xdr:cNvCxnSpPr/>
      </xdr:nvCxnSpPr>
      <xdr:spPr>
        <a:xfrm>
          <a:off x="3098800" y="95268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97065</xdr:rowOff>
    </xdr:to>
    <xdr:cxnSp macro="">
      <xdr:nvCxnSpPr>
        <xdr:cNvPr id="196" name="直線コネクタ 195"/>
        <xdr:cNvCxnSpPr/>
      </xdr:nvCxnSpPr>
      <xdr:spPr>
        <a:xfrm>
          <a:off x="2209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75293</xdr:rowOff>
    </xdr:to>
    <xdr:cxnSp macro="">
      <xdr:nvCxnSpPr>
        <xdr:cNvPr id="199" name="直線コネクタ 198"/>
        <xdr:cNvCxnSpPr/>
      </xdr:nvCxnSpPr>
      <xdr:spPr>
        <a:xfrm>
          <a:off x="1320800" y="9407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2" name="フローチャート: 判断 201"/>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3" name="テキスト ボックス 202"/>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9" name="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0"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3" name="楕円 212"/>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4" name="テキスト ボックス 213"/>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5" name="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6" name="テキスト ボックス 215"/>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7" name="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8" name="テキスト ボックス 217"/>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その他については前年度比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5.2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ポイント上回っている。主な要因としては、豪雪により除排雪経費が増加したことや、統合簡水整備事業等建設事業の増加により簡易水道事業への繰出金が増加したためである。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公営企業に対する繰出金は高い水準で推移していることから、経営健全化のため事業内容の精査・見直しにより、経常収支比率の改善を図る。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42091</xdr:rowOff>
    </xdr:from>
    <xdr:to>
      <xdr:col>82</xdr:col>
      <xdr:colOff>107950</xdr:colOff>
      <xdr:row>58</xdr:row>
      <xdr:rowOff>100874</xdr:rowOff>
    </xdr:to>
    <xdr:cxnSp macro="">
      <xdr:nvCxnSpPr>
        <xdr:cNvPr id="253" name="直線コネクタ 252"/>
        <xdr:cNvCxnSpPr/>
      </xdr:nvCxnSpPr>
      <xdr:spPr>
        <a:xfrm>
          <a:off x="15671800" y="998619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82913</xdr:rowOff>
    </xdr:from>
    <xdr:to>
      <xdr:col>78</xdr:col>
      <xdr:colOff>69850</xdr:colOff>
      <xdr:row>58</xdr:row>
      <xdr:rowOff>42091</xdr:rowOff>
    </xdr:to>
    <xdr:cxnSp macro="">
      <xdr:nvCxnSpPr>
        <xdr:cNvPr id="256" name="直線コネクタ 255"/>
        <xdr:cNvCxnSpPr/>
      </xdr:nvCxnSpPr>
      <xdr:spPr>
        <a:xfrm>
          <a:off x="14782800" y="985556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82913</xdr:rowOff>
    </xdr:to>
    <xdr:cxnSp macro="">
      <xdr:nvCxnSpPr>
        <xdr:cNvPr id="259" name="直線コネクタ 258"/>
        <xdr:cNvCxnSpPr/>
      </xdr:nvCxnSpPr>
      <xdr:spPr>
        <a:xfrm>
          <a:off x="13893800" y="9803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57</xdr:row>
      <xdr:rowOff>56787</xdr:rowOff>
    </xdr:to>
    <xdr:cxnSp macro="">
      <xdr:nvCxnSpPr>
        <xdr:cNvPr id="262" name="直線コネクタ 261"/>
        <xdr:cNvCxnSpPr/>
      </xdr:nvCxnSpPr>
      <xdr:spPr>
        <a:xfrm flipV="1">
          <a:off x="13004800" y="98033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5" name="フローチャート: 判断 264"/>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66" name="テキスト ボックス 265"/>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50074</xdr:rowOff>
    </xdr:from>
    <xdr:to>
      <xdr:col>82</xdr:col>
      <xdr:colOff>158750</xdr:colOff>
      <xdr:row>58</xdr:row>
      <xdr:rowOff>151674</xdr:rowOff>
    </xdr:to>
    <xdr:sp macro="" textlink="">
      <xdr:nvSpPr>
        <xdr:cNvPr id="272" name="楕円 271"/>
        <xdr:cNvSpPr/>
      </xdr:nvSpPr>
      <xdr:spPr>
        <a:xfrm>
          <a:off x="164592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22151</xdr:rowOff>
    </xdr:from>
    <xdr:ext cx="762000" cy="259045"/>
    <xdr:sp macro="" textlink="">
      <xdr:nvSpPr>
        <xdr:cNvPr id="273" name="その他該当値テキスト"/>
        <xdr:cNvSpPr txBox="1"/>
      </xdr:nvSpPr>
      <xdr:spPr>
        <a:xfrm>
          <a:off x="16598900" y="996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162741</xdr:rowOff>
    </xdr:from>
    <xdr:to>
      <xdr:col>78</xdr:col>
      <xdr:colOff>120650</xdr:colOff>
      <xdr:row>58</xdr:row>
      <xdr:rowOff>92891</xdr:rowOff>
    </xdr:to>
    <xdr:sp macro="" textlink="">
      <xdr:nvSpPr>
        <xdr:cNvPr id="274" name="楕円 273"/>
        <xdr:cNvSpPr/>
      </xdr:nvSpPr>
      <xdr:spPr>
        <a:xfrm>
          <a:off x="15621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77668</xdr:rowOff>
    </xdr:from>
    <xdr:ext cx="736600" cy="259045"/>
    <xdr:sp macro="" textlink="">
      <xdr:nvSpPr>
        <xdr:cNvPr id="275" name="テキスト ボックス 274"/>
        <xdr:cNvSpPr txBox="1"/>
      </xdr:nvSpPr>
      <xdr:spPr>
        <a:xfrm>
          <a:off x="15290800" y="1002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32113</xdr:rowOff>
    </xdr:from>
    <xdr:to>
      <xdr:col>74</xdr:col>
      <xdr:colOff>31750</xdr:colOff>
      <xdr:row>57</xdr:row>
      <xdr:rowOff>133713</xdr:rowOff>
    </xdr:to>
    <xdr:sp macro="" textlink="">
      <xdr:nvSpPr>
        <xdr:cNvPr id="276" name="楕円 275"/>
        <xdr:cNvSpPr/>
      </xdr:nvSpPr>
      <xdr:spPr>
        <a:xfrm>
          <a:off x="14732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118490</xdr:rowOff>
    </xdr:from>
    <xdr:ext cx="762000" cy="259045"/>
    <xdr:sp macro="" textlink="">
      <xdr:nvSpPr>
        <xdr:cNvPr id="277" name="テキスト ボックス 276"/>
        <xdr:cNvSpPr txBox="1"/>
      </xdr:nvSpPr>
      <xdr:spPr>
        <a:xfrm>
          <a:off x="14401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8" name="楕円 277"/>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66239</xdr:rowOff>
    </xdr:from>
    <xdr:ext cx="762000" cy="259045"/>
    <xdr:sp macro="" textlink="">
      <xdr:nvSpPr>
        <xdr:cNvPr id="279" name="テキスト ボックス 278"/>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5987</xdr:rowOff>
    </xdr:from>
    <xdr:to>
      <xdr:col>65</xdr:col>
      <xdr:colOff>53975</xdr:colOff>
      <xdr:row>57</xdr:row>
      <xdr:rowOff>107587</xdr:rowOff>
    </xdr:to>
    <xdr:sp macro="" textlink="">
      <xdr:nvSpPr>
        <xdr:cNvPr id="280" name="楕円 279"/>
        <xdr:cNvSpPr/>
      </xdr:nvSpPr>
      <xdr:spPr>
        <a:xfrm>
          <a:off x="12954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92364</xdr:rowOff>
    </xdr:from>
    <xdr:ext cx="762000" cy="259045"/>
    <xdr:sp macro="" textlink="">
      <xdr:nvSpPr>
        <xdr:cNvPr id="281" name="テキスト ボックス 280"/>
        <xdr:cNvSpPr txBox="1"/>
      </xdr:nvSpPr>
      <xdr:spPr>
        <a:xfrm>
          <a:off x="12623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ポイント増加し類似団体平均を上回っている。主な要因は消防事業を所管する一部事務組合に対する負担金について、新消防庁舎建設費用分が増加したためである。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今後は、一部事務組合と協議をしながら負担金の精査を図るとともに、一部事務組合負担金以外の市単独補助金等についても適宜見直しを行い、適正化を図る。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28702</xdr:rowOff>
    </xdr:to>
    <xdr:cxnSp macro="">
      <xdr:nvCxnSpPr>
        <xdr:cNvPr id="311" name="直線コネクタ 310"/>
        <xdr:cNvCxnSpPr/>
      </xdr:nvCxnSpPr>
      <xdr:spPr>
        <a:xfrm>
          <a:off x="15671800" y="6363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19558</xdr:rowOff>
    </xdr:to>
    <xdr:cxnSp macro="">
      <xdr:nvCxnSpPr>
        <xdr:cNvPr id="314" name="直線コネクタ 313"/>
        <xdr:cNvCxnSpPr/>
      </xdr:nvCxnSpPr>
      <xdr:spPr>
        <a:xfrm>
          <a:off x="14782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149860</xdr:rowOff>
    </xdr:to>
    <xdr:cxnSp macro="">
      <xdr:nvCxnSpPr>
        <xdr:cNvPr id="317" name="直線コネクタ 316"/>
        <xdr:cNvCxnSpPr/>
      </xdr:nvCxnSpPr>
      <xdr:spPr>
        <a:xfrm>
          <a:off x="13893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163576</xdr:rowOff>
    </xdr:to>
    <xdr:cxnSp macro="">
      <xdr:nvCxnSpPr>
        <xdr:cNvPr id="320" name="直線コネクタ 319"/>
        <xdr:cNvCxnSpPr/>
      </xdr:nvCxnSpPr>
      <xdr:spPr>
        <a:xfrm flipV="1">
          <a:off x="13004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2" name="テキスト ボックス 32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3" name="フローチャート: 判断 322"/>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4" name="テキスト ボックス 323"/>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30" name="楕円 329"/>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31"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2" name="楕円 331"/>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3" name="テキスト ボックス 332"/>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4" name="楕円 33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5" name="テキスト ボックス 334"/>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6" name="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7" name="テキスト ボックス 33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8" name="楕円 337"/>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9" name="テキスト ボックス 338"/>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統合小学校整備事業といった大型事業にかかる旧合併特例事業債の償還が終了したことにより償還額が減少したことで、前年度比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0.1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ポイント減少し、類似団体平均も下回っている。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は、新ごみ処理場整備事業や湯沢駅周辺環境整備事業などの大型建設事業の元金償還の開始により公債費の増加が見込まれる。また、一部事務組合においても消防庁舎建設など大型事業が予定されていることから、引き続き、事業内容の精査等により地方債の発行抑制に努め、公債費の抑制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74</xdr:row>
      <xdr:rowOff>155575</xdr:rowOff>
    </xdr:to>
    <xdr:cxnSp macro="">
      <xdr:nvCxnSpPr>
        <xdr:cNvPr id="371" name="直線コネクタ 370"/>
        <xdr:cNvCxnSpPr/>
      </xdr:nvCxnSpPr>
      <xdr:spPr>
        <a:xfrm flipV="1">
          <a:off x="3987800" y="128409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74</xdr:row>
      <xdr:rowOff>161290</xdr:rowOff>
    </xdr:to>
    <xdr:cxnSp macro="">
      <xdr:nvCxnSpPr>
        <xdr:cNvPr id="374" name="直線コネクタ 373"/>
        <xdr:cNvCxnSpPr/>
      </xdr:nvCxnSpPr>
      <xdr:spPr>
        <a:xfrm flipV="1">
          <a:off x="3098800" y="12842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3175</xdr:rowOff>
    </xdr:to>
    <xdr:cxnSp macro="">
      <xdr:nvCxnSpPr>
        <xdr:cNvPr id="377" name="直線コネクタ 376"/>
        <xdr:cNvCxnSpPr/>
      </xdr:nvCxnSpPr>
      <xdr:spPr>
        <a:xfrm flipV="1">
          <a:off x="2209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5080</xdr:rowOff>
    </xdr:to>
    <xdr:cxnSp macro="">
      <xdr:nvCxnSpPr>
        <xdr:cNvPr id="380" name="直線コネクタ 379"/>
        <xdr:cNvCxnSpPr/>
      </xdr:nvCxnSpPr>
      <xdr:spPr>
        <a:xfrm flipV="1">
          <a:off x="1320800" y="12861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83" name="フローチャート: 判断 382"/>
        <xdr:cNvSpPr/>
      </xdr:nvSpPr>
      <xdr:spPr>
        <a:xfrm>
          <a:off x="1270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84" name="テキスト ボックス 383"/>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90" name="楕円 389"/>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119397</xdr:rowOff>
    </xdr:from>
    <xdr:ext cx="762000" cy="259045"/>
    <xdr:sp macro="" textlink="">
      <xdr:nvSpPr>
        <xdr:cNvPr id="391" name="公債費該当値テキスト"/>
        <xdr:cNvSpPr txBox="1"/>
      </xdr:nvSpPr>
      <xdr:spPr>
        <a:xfrm>
          <a:off x="4914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104775</xdr:rowOff>
    </xdr:from>
    <xdr:to>
      <xdr:col>20</xdr:col>
      <xdr:colOff>38100</xdr:colOff>
      <xdr:row>75</xdr:row>
      <xdr:rowOff>34925</xdr:rowOff>
    </xdr:to>
    <xdr:sp macro="" textlink="">
      <xdr:nvSpPr>
        <xdr:cNvPr id="392" name="楕円 391"/>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45102</xdr:rowOff>
    </xdr:from>
    <xdr:ext cx="736600" cy="259045"/>
    <xdr:sp macro="" textlink="">
      <xdr:nvSpPr>
        <xdr:cNvPr id="393" name="テキスト ボックス 392"/>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94" name="楕円 393"/>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95" name="テキスト ボックス 394"/>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123825</xdr:rowOff>
    </xdr:from>
    <xdr:to>
      <xdr:col>11</xdr:col>
      <xdr:colOff>60325</xdr:colOff>
      <xdr:row>75</xdr:row>
      <xdr:rowOff>53975</xdr:rowOff>
    </xdr:to>
    <xdr:sp macro="" textlink="">
      <xdr:nvSpPr>
        <xdr:cNvPr id="396" name="楕円 395"/>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38752</xdr:rowOff>
    </xdr:from>
    <xdr:ext cx="762000" cy="259045"/>
    <xdr:sp macro="" textlink="">
      <xdr:nvSpPr>
        <xdr:cNvPr id="397" name="テキスト ボックス 396"/>
        <xdr:cNvSpPr txBox="1"/>
      </xdr:nvSpPr>
      <xdr:spPr>
        <a:xfrm>
          <a:off x="1828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125730</xdr:rowOff>
    </xdr:from>
    <xdr:to>
      <xdr:col>6</xdr:col>
      <xdr:colOff>171450</xdr:colOff>
      <xdr:row>75</xdr:row>
      <xdr:rowOff>55880</xdr:rowOff>
    </xdr:to>
    <xdr:sp macro="" textlink="">
      <xdr:nvSpPr>
        <xdr:cNvPr id="398" name="楕円 397"/>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40657</xdr:rowOff>
    </xdr:from>
    <xdr:ext cx="762000" cy="259045"/>
    <xdr:sp macro="" textlink="">
      <xdr:nvSpPr>
        <xdr:cNvPr id="399" name="テキスト ボックス 398"/>
        <xdr:cNvSpPr txBox="1"/>
      </xdr:nvSpPr>
      <xdr:spPr>
        <a:xfrm>
          <a:off x="939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公債費以外の経費の経常収支比率は前年度と同水準となっており、類似団体平均を上回っている状況も変わりない。</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比率を算定する際の分子において増加している簡易水道事業への繰出金については、事業内容の見直しや経営の効率化等に努めることで繰出金の縮減を図りつつ、他の経常経費についても事務事業の見直し等により削減を図るとともに、分母についても市税等自主財源の確保に努めることで経常収支比率の改善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168911</xdr:rowOff>
    </xdr:from>
    <xdr:to>
      <xdr:col>82</xdr:col>
      <xdr:colOff>107950</xdr:colOff>
      <xdr:row>78</xdr:row>
      <xdr:rowOff>168911</xdr:rowOff>
    </xdr:to>
    <xdr:cxnSp macro="">
      <xdr:nvCxnSpPr>
        <xdr:cNvPr id="432" name="直線コネクタ 431"/>
        <xdr:cNvCxnSpPr/>
      </xdr:nvCxnSpPr>
      <xdr:spPr>
        <a:xfrm>
          <a:off x="15671800" y="13542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168911</xdr:rowOff>
    </xdr:to>
    <xdr:cxnSp macro="">
      <xdr:nvCxnSpPr>
        <xdr:cNvPr id="435" name="直線コネクタ 434"/>
        <xdr:cNvCxnSpPr/>
      </xdr:nvCxnSpPr>
      <xdr:spPr>
        <a:xfrm>
          <a:off x="14782800" y="1337056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168911</xdr:rowOff>
    </xdr:to>
    <xdr:cxnSp macro="">
      <xdr:nvCxnSpPr>
        <xdr:cNvPr id="438" name="直線コネクタ 437"/>
        <xdr:cNvCxnSpPr/>
      </xdr:nvCxnSpPr>
      <xdr:spPr>
        <a:xfrm>
          <a:off x="13893800" y="13225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73661</xdr:rowOff>
    </xdr:to>
    <xdr:cxnSp macro="">
      <xdr:nvCxnSpPr>
        <xdr:cNvPr id="441" name="直線コネクタ 440"/>
        <xdr:cNvCxnSpPr/>
      </xdr:nvCxnSpPr>
      <xdr:spPr>
        <a:xfrm flipV="1">
          <a:off x="13004800" y="132257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44" name="フローチャート: 判断 443"/>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116857</xdr:rowOff>
    </xdr:from>
    <xdr:ext cx="762000" cy="259045"/>
    <xdr:sp macro="" textlink="">
      <xdr:nvSpPr>
        <xdr:cNvPr id="445" name="テキスト ボックス 444"/>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118111</xdr:rowOff>
    </xdr:from>
    <xdr:to>
      <xdr:col>82</xdr:col>
      <xdr:colOff>158750</xdr:colOff>
      <xdr:row>79</xdr:row>
      <xdr:rowOff>48261</xdr:rowOff>
    </xdr:to>
    <xdr:sp macro="" textlink="">
      <xdr:nvSpPr>
        <xdr:cNvPr id="451" name="楕円 450"/>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90188</xdr:rowOff>
    </xdr:from>
    <xdr:ext cx="762000" cy="259045"/>
    <xdr:sp macro="" textlink="">
      <xdr:nvSpPr>
        <xdr:cNvPr id="452"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118111</xdr:rowOff>
    </xdr:from>
    <xdr:to>
      <xdr:col>78</xdr:col>
      <xdr:colOff>120650</xdr:colOff>
      <xdr:row>79</xdr:row>
      <xdr:rowOff>48261</xdr:rowOff>
    </xdr:to>
    <xdr:sp macro="" textlink="">
      <xdr:nvSpPr>
        <xdr:cNvPr id="453" name="楕円 452"/>
        <xdr:cNvSpPr/>
      </xdr:nvSpPr>
      <xdr:spPr>
        <a:xfrm>
          <a:off x="15621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33038</xdr:rowOff>
    </xdr:from>
    <xdr:ext cx="736600" cy="259045"/>
    <xdr:sp macro="" textlink="">
      <xdr:nvSpPr>
        <xdr:cNvPr id="454" name="テキスト ボックス 453"/>
        <xdr:cNvSpPr txBox="1"/>
      </xdr:nvSpPr>
      <xdr:spPr>
        <a:xfrm>
          <a:off x="15290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5" name="楕円 454"/>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56" name="テキスト ボックス 455"/>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7" name="楕円 45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8" name="テキスト ボックス 45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59" name="楕円 458"/>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134638</xdr:rowOff>
    </xdr:from>
    <xdr:ext cx="762000" cy="259045"/>
    <xdr:sp macro="" textlink="">
      <xdr:nvSpPr>
        <xdr:cNvPr id="460" name="テキスト ボックス 459"/>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146533</xdr:rowOff>
    </xdr:from>
    <xdr:to>
      <xdr:col>29</xdr:col>
      <xdr:colOff>127000</xdr:colOff>
      <xdr:row>16</xdr:row>
      <xdr:rowOff>160261</xdr:rowOff>
    </xdr:to>
    <xdr:cxnSp macro="">
      <xdr:nvCxnSpPr>
        <xdr:cNvPr id="50" name="直線コネクタ 49"/>
        <xdr:cNvCxnSpPr/>
      </xdr:nvCxnSpPr>
      <xdr:spPr bwMode="auto">
        <a:xfrm flipV="1">
          <a:off x="5003800" y="2937358"/>
          <a:ext cx="647700" cy="1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131309</xdr:rowOff>
    </xdr:from>
    <xdr:ext cx="762000" cy="259045"/>
    <xdr:sp macro="" textlink="">
      <xdr:nvSpPr>
        <xdr:cNvPr id="51" name="人口1人当たり決算額の推移平均値テキスト130"/>
        <xdr:cNvSpPr txBox="1"/>
      </xdr:nvSpPr>
      <xdr:spPr>
        <a:xfrm>
          <a:off x="5740400" y="292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140907</xdr:rowOff>
    </xdr:from>
    <xdr:to>
      <xdr:col>26</xdr:col>
      <xdr:colOff>50800</xdr:colOff>
      <xdr:row>16</xdr:row>
      <xdr:rowOff>160261</xdr:rowOff>
    </xdr:to>
    <xdr:cxnSp macro="">
      <xdr:nvCxnSpPr>
        <xdr:cNvPr id="53" name="直線コネクタ 52"/>
        <xdr:cNvCxnSpPr/>
      </xdr:nvCxnSpPr>
      <xdr:spPr bwMode="auto">
        <a:xfrm>
          <a:off x="4305300" y="2931732"/>
          <a:ext cx="698500" cy="1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140907</xdr:rowOff>
    </xdr:from>
    <xdr:to>
      <xdr:col>22</xdr:col>
      <xdr:colOff>114300</xdr:colOff>
      <xdr:row>16</xdr:row>
      <xdr:rowOff>146495</xdr:rowOff>
    </xdr:to>
    <xdr:cxnSp macro="">
      <xdr:nvCxnSpPr>
        <xdr:cNvPr id="56" name="直線コネクタ 55"/>
        <xdr:cNvCxnSpPr/>
      </xdr:nvCxnSpPr>
      <xdr:spPr bwMode="auto">
        <a:xfrm flipV="1">
          <a:off x="3606800" y="2931732"/>
          <a:ext cx="698500" cy="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135496</xdr:rowOff>
    </xdr:from>
    <xdr:to>
      <xdr:col>18</xdr:col>
      <xdr:colOff>177800</xdr:colOff>
      <xdr:row>16</xdr:row>
      <xdr:rowOff>146495</xdr:rowOff>
    </xdr:to>
    <xdr:cxnSp macro="">
      <xdr:nvCxnSpPr>
        <xdr:cNvPr id="59" name="直線コネクタ 58"/>
        <xdr:cNvCxnSpPr/>
      </xdr:nvCxnSpPr>
      <xdr:spPr bwMode="auto">
        <a:xfrm>
          <a:off x="2908300" y="2926321"/>
          <a:ext cx="698500" cy="1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137338</xdr:rowOff>
    </xdr:from>
    <xdr:to>
      <xdr:col>15</xdr:col>
      <xdr:colOff>101600</xdr:colOff>
      <xdr:row>19</xdr:row>
      <xdr:rowOff>67488</xdr:rowOff>
    </xdr:to>
    <xdr:sp macro="" textlink="">
      <xdr:nvSpPr>
        <xdr:cNvPr id="62" name="フローチャート: 判断 61"/>
        <xdr:cNvSpPr/>
      </xdr:nvSpPr>
      <xdr:spPr bwMode="auto">
        <a:xfrm>
          <a:off x="28575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52265</xdr:rowOff>
    </xdr:from>
    <xdr:ext cx="762000" cy="259045"/>
    <xdr:sp macro="" textlink="">
      <xdr:nvSpPr>
        <xdr:cNvPr id="63" name="テキスト ボックス 62"/>
        <xdr:cNvSpPr txBox="1"/>
      </xdr:nvSpPr>
      <xdr:spPr>
        <a:xfrm>
          <a:off x="25273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95733</xdr:rowOff>
    </xdr:from>
    <xdr:to>
      <xdr:col>29</xdr:col>
      <xdr:colOff>177800</xdr:colOff>
      <xdr:row>17</xdr:row>
      <xdr:rowOff>25883</xdr:rowOff>
    </xdr:to>
    <xdr:sp macro="" textlink="">
      <xdr:nvSpPr>
        <xdr:cNvPr id="69" name="楕円 68"/>
        <xdr:cNvSpPr/>
      </xdr:nvSpPr>
      <xdr:spPr bwMode="auto">
        <a:xfrm>
          <a:off x="5600700" y="288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112260</xdr:rowOff>
    </xdr:from>
    <xdr:ext cx="762000" cy="259045"/>
    <xdr:sp macro="" textlink="">
      <xdr:nvSpPr>
        <xdr:cNvPr id="70" name="人口1人当たり決算額の推移該当値テキスト130"/>
        <xdr:cNvSpPr txBox="1"/>
      </xdr:nvSpPr>
      <xdr:spPr>
        <a:xfrm>
          <a:off x="5740400" y="27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109461</xdr:rowOff>
    </xdr:from>
    <xdr:to>
      <xdr:col>26</xdr:col>
      <xdr:colOff>101600</xdr:colOff>
      <xdr:row>17</xdr:row>
      <xdr:rowOff>39611</xdr:rowOff>
    </xdr:to>
    <xdr:sp macro="" textlink="">
      <xdr:nvSpPr>
        <xdr:cNvPr id="71" name="楕円 70"/>
        <xdr:cNvSpPr/>
      </xdr:nvSpPr>
      <xdr:spPr bwMode="auto">
        <a:xfrm>
          <a:off x="4953000" y="290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49788</xdr:rowOff>
    </xdr:from>
    <xdr:ext cx="736600" cy="259045"/>
    <xdr:sp macro="" textlink="">
      <xdr:nvSpPr>
        <xdr:cNvPr id="72" name="テキスト ボックス 71"/>
        <xdr:cNvSpPr txBox="1"/>
      </xdr:nvSpPr>
      <xdr:spPr>
        <a:xfrm>
          <a:off x="4622800" y="2669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90107</xdr:rowOff>
    </xdr:from>
    <xdr:to>
      <xdr:col>22</xdr:col>
      <xdr:colOff>165100</xdr:colOff>
      <xdr:row>17</xdr:row>
      <xdr:rowOff>20257</xdr:rowOff>
    </xdr:to>
    <xdr:sp macro="" textlink="">
      <xdr:nvSpPr>
        <xdr:cNvPr id="73" name="楕円 72"/>
        <xdr:cNvSpPr/>
      </xdr:nvSpPr>
      <xdr:spPr bwMode="auto">
        <a:xfrm>
          <a:off x="4254500" y="288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30434</xdr:rowOff>
    </xdr:from>
    <xdr:ext cx="762000" cy="259045"/>
    <xdr:sp macro="" textlink="">
      <xdr:nvSpPr>
        <xdr:cNvPr id="74" name="テキスト ボックス 73"/>
        <xdr:cNvSpPr txBox="1"/>
      </xdr:nvSpPr>
      <xdr:spPr>
        <a:xfrm>
          <a:off x="3924300" y="26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95695</xdr:rowOff>
    </xdr:from>
    <xdr:to>
      <xdr:col>19</xdr:col>
      <xdr:colOff>38100</xdr:colOff>
      <xdr:row>17</xdr:row>
      <xdr:rowOff>25845</xdr:rowOff>
    </xdr:to>
    <xdr:sp macro="" textlink="">
      <xdr:nvSpPr>
        <xdr:cNvPr id="75" name="楕円 74"/>
        <xdr:cNvSpPr/>
      </xdr:nvSpPr>
      <xdr:spPr bwMode="auto">
        <a:xfrm>
          <a:off x="3556000" y="288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36022</xdr:rowOff>
    </xdr:from>
    <xdr:ext cx="762000" cy="259045"/>
    <xdr:sp macro="" textlink="">
      <xdr:nvSpPr>
        <xdr:cNvPr id="76" name="テキスト ボックス 75"/>
        <xdr:cNvSpPr txBox="1"/>
      </xdr:nvSpPr>
      <xdr:spPr>
        <a:xfrm>
          <a:off x="3225800" y="26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84696</xdr:rowOff>
    </xdr:from>
    <xdr:to>
      <xdr:col>15</xdr:col>
      <xdr:colOff>101600</xdr:colOff>
      <xdr:row>17</xdr:row>
      <xdr:rowOff>14846</xdr:rowOff>
    </xdr:to>
    <xdr:sp macro="" textlink="">
      <xdr:nvSpPr>
        <xdr:cNvPr id="77" name="楕円 76"/>
        <xdr:cNvSpPr/>
      </xdr:nvSpPr>
      <xdr:spPr bwMode="auto">
        <a:xfrm>
          <a:off x="2857500" y="2875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25023</xdr:rowOff>
    </xdr:from>
    <xdr:ext cx="762000" cy="259045"/>
    <xdr:sp macro="" textlink="">
      <xdr:nvSpPr>
        <xdr:cNvPr id="78" name="テキスト ボックス 77"/>
        <xdr:cNvSpPr txBox="1"/>
      </xdr:nvSpPr>
      <xdr:spPr>
        <a:xfrm>
          <a:off x="2527300" y="26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297326</xdr:rowOff>
    </xdr:from>
    <xdr:to>
      <xdr:col>29</xdr:col>
      <xdr:colOff>127000</xdr:colOff>
      <xdr:row>37</xdr:row>
      <xdr:rowOff>300493</xdr:rowOff>
    </xdr:to>
    <xdr:cxnSp macro="">
      <xdr:nvCxnSpPr>
        <xdr:cNvPr id="112" name="直線コネクタ 111"/>
        <xdr:cNvCxnSpPr/>
      </xdr:nvCxnSpPr>
      <xdr:spPr bwMode="auto">
        <a:xfrm flipV="1">
          <a:off x="5003800" y="7422026"/>
          <a:ext cx="647700" cy="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282103</xdr:rowOff>
    </xdr:from>
    <xdr:ext cx="762000" cy="259045"/>
    <xdr:sp macro="" textlink="">
      <xdr:nvSpPr>
        <xdr:cNvPr id="113" name="人口1人当たり決算額の推移平均値テキスト445"/>
        <xdr:cNvSpPr txBox="1"/>
      </xdr:nvSpPr>
      <xdr:spPr>
        <a:xfrm>
          <a:off x="5740400" y="7406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300493</xdr:rowOff>
    </xdr:from>
    <xdr:to>
      <xdr:col>26</xdr:col>
      <xdr:colOff>50800</xdr:colOff>
      <xdr:row>37</xdr:row>
      <xdr:rowOff>307225</xdr:rowOff>
    </xdr:to>
    <xdr:cxnSp macro="">
      <xdr:nvCxnSpPr>
        <xdr:cNvPr id="115" name="直線コネクタ 114"/>
        <xdr:cNvCxnSpPr/>
      </xdr:nvCxnSpPr>
      <xdr:spPr bwMode="auto">
        <a:xfrm flipV="1">
          <a:off x="4305300" y="7425193"/>
          <a:ext cx="698500" cy="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305712</xdr:rowOff>
    </xdr:from>
    <xdr:to>
      <xdr:col>22</xdr:col>
      <xdr:colOff>114300</xdr:colOff>
      <xdr:row>37</xdr:row>
      <xdr:rowOff>307225</xdr:rowOff>
    </xdr:to>
    <xdr:cxnSp macro="">
      <xdr:nvCxnSpPr>
        <xdr:cNvPr id="118" name="直線コネクタ 117"/>
        <xdr:cNvCxnSpPr/>
      </xdr:nvCxnSpPr>
      <xdr:spPr bwMode="auto">
        <a:xfrm>
          <a:off x="3606800" y="7430412"/>
          <a:ext cx="698500" cy="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305152</xdr:rowOff>
    </xdr:from>
    <xdr:to>
      <xdr:col>18</xdr:col>
      <xdr:colOff>177800</xdr:colOff>
      <xdr:row>37</xdr:row>
      <xdr:rowOff>305712</xdr:rowOff>
    </xdr:to>
    <xdr:cxnSp macro="">
      <xdr:nvCxnSpPr>
        <xdr:cNvPr id="121" name="直線コネクタ 120"/>
        <xdr:cNvCxnSpPr/>
      </xdr:nvCxnSpPr>
      <xdr:spPr bwMode="auto">
        <a:xfrm>
          <a:off x="2908300" y="7429852"/>
          <a:ext cx="698500" cy="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317198</xdr:rowOff>
    </xdr:from>
    <xdr:to>
      <xdr:col>15</xdr:col>
      <xdr:colOff>101600</xdr:colOff>
      <xdr:row>38</xdr:row>
      <xdr:rowOff>75898</xdr:rowOff>
    </xdr:to>
    <xdr:sp macro="" textlink="">
      <xdr:nvSpPr>
        <xdr:cNvPr id="124" name="フローチャート: 判断 123"/>
        <xdr:cNvSpPr/>
      </xdr:nvSpPr>
      <xdr:spPr bwMode="auto">
        <a:xfrm>
          <a:off x="2857500" y="744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60675</xdr:rowOff>
    </xdr:from>
    <xdr:ext cx="762000" cy="259045"/>
    <xdr:sp macro="" textlink="">
      <xdr:nvSpPr>
        <xdr:cNvPr id="125" name="テキスト ボックス 124"/>
        <xdr:cNvSpPr txBox="1"/>
      </xdr:nvSpPr>
      <xdr:spPr>
        <a:xfrm>
          <a:off x="2527300" y="7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246526</xdr:rowOff>
    </xdr:from>
    <xdr:to>
      <xdr:col>29</xdr:col>
      <xdr:colOff>177800</xdr:colOff>
      <xdr:row>38</xdr:row>
      <xdr:rowOff>5226</xdr:rowOff>
    </xdr:to>
    <xdr:sp macro="" textlink="">
      <xdr:nvSpPr>
        <xdr:cNvPr id="131" name="楕円 130"/>
        <xdr:cNvSpPr/>
      </xdr:nvSpPr>
      <xdr:spPr bwMode="auto">
        <a:xfrm>
          <a:off x="5600700" y="737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91603</xdr:rowOff>
    </xdr:from>
    <xdr:ext cx="762000" cy="259045"/>
    <xdr:sp macro="" textlink="">
      <xdr:nvSpPr>
        <xdr:cNvPr id="132" name="人口1人当たり決算額の推移該当値テキスト445"/>
        <xdr:cNvSpPr txBox="1"/>
      </xdr:nvSpPr>
      <xdr:spPr>
        <a:xfrm>
          <a:off x="5740400" y="721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249693</xdr:rowOff>
    </xdr:from>
    <xdr:to>
      <xdr:col>26</xdr:col>
      <xdr:colOff>101600</xdr:colOff>
      <xdr:row>38</xdr:row>
      <xdr:rowOff>8393</xdr:rowOff>
    </xdr:to>
    <xdr:sp macro="" textlink="">
      <xdr:nvSpPr>
        <xdr:cNvPr id="133" name="楕円 132"/>
        <xdr:cNvSpPr/>
      </xdr:nvSpPr>
      <xdr:spPr bwMode="auto">
        <a:xfrm>
          <a:off x="4953000" y="737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18570</xdr:rowOff>
    </xdr:from>
    <xdr:ext cx="736600" cy="259045"/>
    <xdr:sp macro="" textlink="">
      <xdr:nvSpPr>
        <xdr:cNvPr id="134" name="テキスト ボックス 133"/>
        <xdr:cNvSpPr txBox="1"/>
      </xdr:nvSpPr>
      <xdr:spPr>
        <a:xfrm>
          <a:off x="4622800" y="7143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256425</xdr:rowOff>
    </xdr:from>
    <xdr:to>
      <xdr:col>22</xdr:col>
      <xdr:colOff>165100</xdr:colOff>
      <xdr:row>38</xdr:row>
      <xdr:rowOff>15125</xdr:rowOff>
    </xdr:to>
    <xdr:sp macro="" textlink="">
      <xdr:nvSpPr>
        <xdr:cNvPr id="135" name="楕円 134"/>
        <xdr:cNvSpPr/>
      </xdr:nvSpPr>
      <xdr:spPr bwMode="auto">
        <a:xfrm>
          <a:off x="4254500" y="738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25302</xdr:rowOff>
    </xdr:from>
    <xdr:ext cx="762000" cy="259045"/>
    <xdr:sp macro="" textlink="">
      <xdr:nvSpPr>
        <xdr:cNvPr id="136" name="テキスト ボックス 135"/>
        <xdr:cNvSpPr txBox="1"/>
      </xdr:nvSpPr>
      <xdr:spPr>
        <a:xfrm>
          <a:off x="3924300" y="71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254912</xdr:rowOff>
    </xdr:from>
    <xdr:to>
      <xdr:col>19</xdr:col>
      <xdr:colOff>38100</xdr:colOff>
      <xdr:row>38</xdr:row>
      <xdr:rowOff>13612</xdr:rowOff>
    </xdr:to>
    <xdr:sp macro="" textlink="">
      <xdr:nvSpPr>
        <xdr:cNvPr id="137" name="楕円 136"/>
        <xdr:cNvSpPr/>
      </xdr:nvSpPr>
      <xdr:spPr bwMode="auto">
        <a:xfrm>
          <a:off x="3556000" y="737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23789</xdr:rowOff>
    </xdr:from>
    <xdr:ext cx="762000" cy="259045"/>
    <xdr:sp macro="" textlink="">
      <xdr:nvSpPr>
        <xdr:cNvPr id="138" name="テキスト ボックス 137"/>
        <xdr:cNvSpPr txBox="1"/>
      </xdr:nvSpPr>
      <xdr:spPr>
        <a:xfrm>
          <a:off x="3225800" y="714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254352</xdr:rowOff>
    </xdr:from>
    <xdr:to>
      <xdr:col>15</xdr:col>
      <xdr:colOff>101600</xdr:colOff>
      <xdr:row>38</xdr:row>
      <xdr:rowOff>13052</xdr:rowOff>
    </xdr:to>
    <xdr:sp macro="" textlink="">
      <xdr:nvSpPr>
        <xdr:cNvPr id="139" name="楕円 138"/>
        <xdr:cNvSpPr/>
      </xdr:nvSpPr>
      <xdr:spPr bwMode="auto">
        <a:xfrm>
          <a:off x="2857500" y="737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23229</xdr:rowOff>
    </xdr:from>
    <xdr:ext cx="762000" cy="259045"/>
    <xdr:sp macro="" textlink="">
      <xdr:nvSpPr>
        <xdr:cNvPr id="140" name="テキスト ボックス 139"/>
        <xdr:cNvSpPr txBox="1"/>
      </xdr:nvSpPr>
      <xdr:spPr>
        <a:xfrm>
          <a:off x="2527300" y="71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22847</xdr:rowOff>
    </xdr:from>
    <xdr:to>
      <xdr:col>24</xdr:col>
      <xdr:colOff>63500</xdr:colOff>
      <xdr:row>35</xdr:row>
      <xdr:rowOff>35217</xdr:rowOff>
    </xdr:to>
    <xdr:cxnSp macro="">
      <xdr:nvCxnSpPr>
        <xdr:cNvPr id="61" name="直線コネクタ 60"/>
        <xdr:cNvCxnSpPr/>
      </xdr:nvCxnSpPr>
      <xdr:spPr>
        <a:xfrm>
          <a:off x="3797300" y="6023597"/>
          <a:ext cx="8382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111442</xdr:rowOff>
    </xdr:from>
    <xdr:to>
      <xdr:col>19</xdr:col>
      <xdr:colOff>177800</xdr:colOff>
      <xdr:row>35</xdr:row>
      <xdr:rowOff>22847</xdr:rowOff>
    </xdr:to>
    <xdr:cxnSp macro="">
      <xdr:nvCxnSpPr>
        <xdr:cNvPr id="64" name="直線コネクタ 63"/>
        <xdr:cNvCxnSpPr/>
      </xdr:nvCxnSpPr>
      <xdr:spPr>
        <a:xfrm>
          <a:off x="2908300" y="5940742"/>
          <a:ext cx="889000" cy="8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111442</xdr:rowOff>
    </xdr:from>
    <xdr:to>
      <xdr:col>15</xdr:col>
      <xdr:colOff>50800</xdr:colOff>
      <xdr:row>34</xdr:row>
      <xdr:rowOff>140919</xdr:rowOff>
    </xdr:to>
    <xdr:cxnSp macro="">
      <xdr:nvCxnSpPr>
        <xdr:cNvPr id="67" name="直線コネクタ 66"/>
        <xdr:cNvCxnSpPr/>
      </xdr:nvCxnSpPr>
      <xdr:spPr>
        <a:xfrm flipV="1">
          <a:off x="2019300" y="5940742"/>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135230</xdr:rowOff>
    </xdr:from>
    <xdr:to>
      <xdr:col>10</xdr:col>
      <xdr:colOff>114300</xdr:colOff>
      <xdr:row>34</xdr:row>
      <xdr:rowOff>140919</xdr:rowOff>
    </xdr:to>
    <xdr:cxnSp macro="">
      <xdr:nvCxnSpPr>
        <xdr:cNvPr id="70" name="直線コネクタ 69"/>
        <xdr:cNvCxnSpPr/>
      </xdr:nvCxnSpPr>
      <xdr:spPr>
        <a:xfrm>
          <a:off x="1130300" y="5964530"/>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48666</xdr:rowOff>
    </xdr:from>
    <xdr:to>
      <xdr:col>6</xdr:col>
      <xdr:colOff>38100</xdr:colOff>
      <xdr:row>36</xdr:row>
      <xdr:rowOff>150266</xdr:rowOff>
    </xdr:to>
    <xdr:sp macro="" textlink="">
      <xdr:nvSpPr>
        <xdr:cNvPr id="73" name="フローチャート: 判断 72"/>
        <xdr:cNvSpPr/>
      </xdr:nvSpPr>
      <xdr:spPr>
        <a:xfrm>
          <a:off x="1079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141393</xdr:rowOff>
    </xdr:from>
    <xdr:ext cx="534377" cy="259045"/>
    <xdr:sp macro="" textlink="">
      <xdr:nvSpPr>
        <xdr:cNvPr id="74" name="テキスト ボックス 73"/>
        <xdr:cNvSpPr txBox="1"/>
      </xdr:nvSpPr>
      <xdr:spPr>
        <a:xfrm>
          <a:off x="863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155867</xdr:rowOff>
    </xdr:from>
    <xdr:to>
      <xdr:col>24</xdr:col>
      <xdr:colOff>114300</xdr:colOff>
      <xdr:row>35</xdr:row>
      <xdr:rowOff>86017</xdr:rowOff>
    </xdr:to>
    <xdr:sp macro="" textlink="">
      <xdr:nvSpPr>
        <xdr:cNvPr id="80" name="楕円 79"/>
        <xdr:cNvSpPr/>
      </xdr:nvSpPr>
      <xdr:spPr>
        <a:xfrm>
          <a:off x="4584700" y="59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134294</xdr:rowOff>
    </xdr:from>
    <xdr:ext cx="534377" cy="259045"/>
    <xdr:sp macro="" textlink="">
      <xdr:nvSpPr>
        <xdr:cNvPr id="81" name="人件費該当値テキスト"/>
        <xdr:cNvSpPr txBox="1"/>
      </xdr:nvSpPr>
      <xdr:spPr>
        <a:xfrm>
          <a:off x="4686300" y="59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143497</xdr:rowOff>
    </xdr:from>
    <xdr:to>
      <xdr:col>20</xdr:col>
      <xdr:colOff>38100</xdr:colOff>
      <xdr:row>35</xdr:row>
      <xdr:rowOff>73647</xdr:rowOff>
    </xdr:to>
    <xdr:sp macro="" textlink="">
      <xdr:nvSpPr>
        <xdr:cNvPr id="82" name="楕円 81"/>
        <xdr:cNvSpPr/>
      </xdr:nvSpPr>
      <xdr:spPr>
        <a:xfrm>
          <a:off x="3746500" y="59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64774</xdr:rowOff>
    </xdr:from>
    <xdr:ext cx="534377" cy="259045"/>
    <xdr:sp macro="" textlink="">
      <xdr:nvSpPr>
        <xdr:cNvPr id="83" name="テキスト ボックス 82"/>
        <xdr:cNvSpPr txBox="1"/>
      </xdr:nvSpPr>
      <xdr:spPr>
        <a:xfrm>
          <a:off x="3530111" y="606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60642</xdr:rowOff>
    </xdr:from>
    <xdr:to>
      <xdr:col>15</xdr:col>
      <xdr:colOff>101600</xdr:colOff>
      <xdr:row>34</xdr:row>
      <xdr:rowOff>162242</xdr:rowOff>
    </xdr:to>
    <xdr:sp macro="" textlink="">
      <xdr:nvSpPr>
        <xdr:cNvPr id="84" name="楕円 83"/>
        <xdr:cNvSpPr/>
      </xdr:nvSpPr>
      <xdr:spPr>
        <a:xfrm>
          <a:off x="2857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7319</xdr:rowOff>
    </xdr:from>
    <xdr:ext cx="534377" cy="259045"/>
    <xdr:sp macro="" textlink="">
      <xdr:nvSpPr>
        <xdr:cNvPr id="85" name="テキスト ボックス 84"/>
        <xdr:cNvSpPr txBox="1"/>
      </xdr:nvSpPr>
      <xdr:spPr>
        <a:xfrm>
          <a:off x="2641111" y="56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90119</xdr:rowOff>
    </xdr:from>
    <xdr:to>
      <xdr:col>10</xdr:col>
      <xdr:colOff>165100</xdr:colOff>
      <xdr:row>35</xdr:row>
      <xdr:rowOff>20269</xdr:rowOff>
    </xdr:to>
    <xdr:sp macro="" textlink="">
      <xdr:nvSpPr>
        <xdr:cNvPr id="86" name="楕円 85"/>
        <xdr:cNvSpPr/>
      </xdr:nvSpPr>
      <xdr:spPr>
        <a:xfrm>
          <a:off x="1968500" y="59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36796</xdr:rowOff>
    </xdr:from>
    <xdr:ext cx="534377" cy="259045"/>
    <xdr:sp macro="" textlink="">
      <xdr:nvSpPr>
        <xdr:cNvPr id="87" name="テキスト ボックス 86"/>
        <xdr:cNvSpPr txBox="1"/>
      </xdr:nvSpPr>
      <xdr:spPr>
        <a:xfrm>
          <a:off x="1752111" y="56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84430</xdr:rowOff>
    </xdr:from>
    <xdr:to>
      <xdr:col>6</xdr:col>
      <xdr:colOff>38100</xdr:colOff>
      <xdr:row>35</xdr:row>
      <xdr:rowOff>14580</xdr:rowOff>
    </xdr:to>
    <xdr:sp macro="" textlink="">
      <xdr:nvSpPr>
        <xdr:cNvPr id="88" name="楕円 87"/>
        <xdr:cNvSpPr/>
      </xdr:nvSpPr>
      <xdr:spPr>
        <a:xfrm>
          <a:off x="1079500" y="59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31107</xdr:rowOff>
    </xdr:from>
    <xdr:ext cx="534377" cy="259045"/>
    <xdr:sp macro="" textlink="">
      <xdr:nvSpPr>
        <xdr:cNvPr id="89" name="テキスト ボックス 88"/>
        <xdr:cNvSpPr txBox="1"/>
      </xdr:nvSpPr>
      <xdr:spPr>
        <a:xfrm>
          <a:off x="863111" y="56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12501</xdr:rowOff>
    </xdr:from>
    <xdr:to>
      <xdr:col>24</xdr:col>
      <xdr:colOff>63500</xdr:colOff>
      <xdr:row>57</xdr:row>
      <xdr:rowOff>64404</xdr:rowOff>
    </xdr:to>
    <xdr:cxnSp macro="">
      <xdr:nvCxnSpPr>
        <xdr:cNvPr id="121" name="直線コネクタ 120"/>
        <xdr:cNvCxnSpPr/>
      </xdr:nvCxnSpPr>
      <xdr:spPr>
        <a:xfrm flipV="1">
          <a:off x="3797300" y="9785151"/>
          <a:ext cx="838200" cy="5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64404</xdr:rowOff>
    </xdr:from>
    <xdr:to>
      <xdr:col>19</xdr:col>
      <xdr:colOff>177800</xdr:colOff>
      <xdr:row>57</xdr:row>
      <xdr:rowOff>118539</xdr:rowOff>
    </xdr:to>
    <xdr:cxnSp macro="">
      <xdr:nvCxnSpPr>
        <xdr:cNvPr id="124" name="直線コネクタ 123"/>
        <xdr:cNvCxnSpPr/>
      </xdr:nvCxnSpPr>
      <xdr:spPr>
        <a:xfrm flipV="1">
          <a:off x="2908300" y="9837054"/>
          <a:ext cx="889000" cy="5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118539</xdr:rowOff>
    </xdr:from>
    <xdr:to>
      <xdr:col>15</xdr:col>
      <xdr:colOff>50800</xdr:colOff>
      <xdr:row>57</xdr:row>
      <xdr:rowOff>136630</xdr:rowOff>
    </xdr:to>
    <xdr:cxnSp macro="">
      <xdr:nvCxnSpPr>
        <xdr:cNvPr id="127" name="直線コネクタ 126"/>
        <xdr:cNvCxnSpPr/>
      </xdr:nvCxnSpPr>
      <xdr:spPr>
        <a:xfrm flipV="1">
          <a:off x="2019300" y="9891189"/>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136630</xdr:rowOff>
    </xdr:from>
    <xdr:to>
      <xdr:col>10</xdr:col>
      <xdr:colOff>114300</xdr:colOff>
      <xdr:row>58</xdr:row>
      <xdr:rowOff>72807</xdr:rowOff>
    </xdr:to>
    <xdr:cxnSp macro="">
      <xdr:nvCxnSpPr>
        <xdr:cNvPr id="130" name="直線コネクタ 129"/>
        <xdr:cNvCxnSpPr/>
      </xdr:nvCxnSpPr>
      <xdr:spPr>
        <a:xfrm flipV="1">
          <a:off x="1130300" y="9909280"/>
          <a:ext cx="889000" cy="10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69518</xdr:rowOff>
    </xdr:from>
    <xdr:ext cx="534377" cy="259045"/>
    <xdr:sp macro="" textlink="">
      <xdr:nvSpPr>
        <xdr:cNvPr id="132" name="テキスト ボックス 131"/>
        <xdr:cNvSpPr txBox="1"/>
      </xdr:nvSpPr>
      <xdr:spPr>
        <a:xfrm>
          <a:off x="1752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139954</xdr:rowOff>
    </xdr:from>
    <xdr:to>
      <xdr:col>6</xdr:col>
      <xdr:colOff>38100</xdr:colOff>
      <xdr:row>57</xdr:row>
      <xdr:rowOff>70104</xdr:rowOff>
    </xdr:to>
    <xdr:sp macro="" textlink="">
      <xdr:nvSpPr>
        <xdr:cNvPr id="133" name="フローチャート: 判断 132"/>
        <xdr:cNvSpPr/>
      </xdr:nvSpPr>
      <xdr:spPr>
        <a:xfrm>
          <a:off x="1079500" y="974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86631</xdr:rowOff>
    </xdr:from>
    <xdr:ext cx="534377" cy="259045"/>
    <xdr:sp macro="" textlink="">
      <xdr:nvSpPr>
        <xdr:cNvPr id="134" name="テキスト ボックス 133"/>
        <xdr:cNvSpPr txBox="1"/>
      </xdr:nvSpPr>
      <xdr:spPr>
        <a:xfrm>
          <a:off x="863111" y="95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133151</xdr:rowOff>
    </xdr:from>
    <xdr:to>
      <xdr:col>24</xdr:col>
      <xdr:colOff>114300</xdr:colOff>
      <xdr:row>57</xdr:row>
      <xdr:rowOff>63301</xdr:rowOff>
    </xdr:to>
    <xdr:sp macro="" textlink="">
      <xdr:nvSpPr>
        <xdr:cNvPr id="140" name="楕円 139"/>
        <xdr:cNvSpPr/>
      </xdr:nvSpPr>
      <xdr:spPr>
        <a:xfrm>
          <a:off x="4584700" y="97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111578</xdr:rowOff>
    </xdr:from>
    <xdr:ext cx="534377" cy="259045"/>
    <xdr:sp macro="" textlink="">
      <xdr:nvSpPr>
        <xdr:cNvPr id="141" name="物件費該当値テキスト"/>
        <xdr:cNvSpPr txBox="1"/>
      </xdr:nvSpPr>
      <xdr:spPr>
        <a:xfrm>
          <a:off x="4686300" y="971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13604</xdr:rowOff>
    </xdr:from>
    <xdr:to>
      <xdr:col>20</xdr:col>
      <xdr:colOff>38100</xdr:colOff>
      <xdr:row>57</xdr:row>
      <xdr:rowOff>115204</xdr:rowOff>
    </xdr:to>
    <xdr:sp macro="" textlink="">
      <xdr:nvSpPr>
        <xdr:cNvPr id="142" name="楕円 141"/>
        <xdr:cNvSpPr/>
      </xdr:nvSpPr>
      <xdr:spPr>
        <a:xfrm>
          <a:off x="3746500" y="97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106331</xdr:rowOff>
    </xdr:from>
    <xdr:ext cx="534377" cy="259045"/>
    <xdr:sp macro="" textlink="">
      <xdr:nvSpPr>
        <xdr:cNvPr id="143" name="テキスト ボックス 142"/>
        <xdr:cNvSpPr txBox="1"/>
      </xdr:nvSpPr>
      <xdr:spPr>
        <a:xfrm>
          <a:off x="3530111" y="987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67739</xdr:rowOff>
    </xdr:from>
    <xdr:to>
      <xdr:col>15</xdr:col>
      <xdr:colOff>101600</xdr:colOff>
      <xdr:row>57</xdr:row>
      <xdr:rowOff>169339</xdr:rowOff>
    </xdr:to>
    <xdr:sp macro="" textlink="">
      <xdr:nvSpPr>
        <xdr:cNvPr id="144" name="楕円 143"/>
        <xdr:cNvSpPr/>
      </xdr:nvSpPr>
      <xdr:spPr>
        <a:xfrm>
          <a:off x="2857500" y="98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160466</xdr:rowOff>
    </xdr:from>
    <xdr:ext cx="534377" cy="259045"/>
    <xdr:sp macro="" textlink="">
      <xdr:nvSpPr>
        <xdr:cNvPr id="145" name="テキスト ボックス 144"/>
        <xdr:cNvSpPr txBox="1"/>
      </xdr:nvSpPr>
      <xdr:spPr>
        <a:xfrm>
          <a:off x="2641111" y="99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85830</xdr:rowOff>
    </xdr:from>
    <xdr:to>
      <xdr:col>10</xdr:col>
      <xdr:colOff>165100</xdr:colOff>
      <xdr:row>58</xdr:row>
      <xdr:rowOff>15980</xdr:rowOff>
    </xdr:to>
    <xdr:sp macro="" textlink="">
      <xdr:nvSpPr>
        <xdr:cNvPr id="146" name="楕円 145"/>
        <xdr:cNvSpPr/>
      </xdr:nvSpPr>
      <xdr:spPr>
        <a:xfrm>
          <a:off x="1968500" y="985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7107</xdr:rowOff>
    </xdr:from>
    <xdr:ext cx="534377" cy="259045"/>
    <xdr:sp macro="" textlink="">
      <xdr:nvSpPr>
        <xdr:cNvPr id="147" name="テキスト ボックス 146"/>
        <xdr:cNvSpPr txBox="1"/>
      </xdr:nvSpPr>
      <xdr:spPr>
        <a:xfrm>
          <a:off x="1752111" y="99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22007</xdr:rowOff>
    </xdr:from>
    <xdr:to>
      <xdr:col>6</xdr:col>
      <xdr:colOff>38100</xdr:colOff>
      <xdr:row>58</xdr:row>
      <xdr:rowOff>123607</xdr:rowOff>
    </xdr:to>
    <xdr:sp macro="" textlink="">
      <xdr:nvSpPr>
        <xdr:cNvPr id="148" name="楕円 147"/>
        <xdr:cNvSpPr/>
      </xdr:nvSpPr>
      <xdr:spPr>
        <a:xfrm>
          <a:off x="1079500" y="99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114734</xdr:rowOff>
    </xdr:from>
    <xdr:ext cx="534377" cy="259045"/>
    <xdr:sp macro="" textlink="">
      <xdr:nvSpPr>
        <xdr:cNvPr id="149" name="テキスト ボックス 148"/>
        <xdr:cNvSpPr txBox="1"/>
      </xdr:nvSpPr>
      <xdr:spPr>
        <a:xfrm>
          <a:off x="863111" y="1005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59233</xdr:rowOff>
    </xdr:from>
    <xdr:to>
      <xdr:col>24</xdr:col>
      <xdr:colOff>63500</xdr:colOff>
      <xdr:row>75</xdr:row>
      <xdr:rowOff>140569</xdr:rowOff>
    </xdr:to>
    <xdr:cxnSp macro="">
      <xdr:nvCxnSpPr>
        <xdr:cNvPr id="176" name="直線コネクタ 175"/>
        <xdr:cNvCxnSpPr/>
      </xdr:nvCxnSpPr>
      <xdr:spPr>
        <a:xfrm flipV="1">
          <a:off x="3797300" y="12917983"/>
          <a:ext cx="8382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140569</xdr:rowOff>
    </xdr:from>
    <xdr:to>
      <xdr:col>19</xdr:col>
      <xdr:colOff>177800</xdr:colOff>
      <xdr:row>76</xdr:row>
      <xdr:rowOff>96586</xdr:rowOff>
    </xdr:to>
    <xdr:cxnSp macro="">
      <xdr:nvCxnSpPr>
        <xdr:cNvPr id="179" name="直線コネクタ 178"/>
        <xdr:cNvCxnSpPr/>
      </xdr:nvCxnSpPr>
      <xdr:spPr>
        <a:xfrm flipV="1">
          <a:off x="2908300" y="12999319"/>
          <a:ext cx="889000" cy="1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96586</xdr:rowOff>
    </xdr:from>
    <xdr:to>
      <xdr:col>15</xdr:col>
      <xdr:colOff>50800</xdr:colOff>
      <xdr:row>76</xdr:row>
      <xdr:rowOff>110461</xdr:rowOff>
    </xdr:to>
    <xdr:cxnSp macro="">
      <xdr:nvCxnSpPr>
        <xdr:cNvPr id="182" name="直線コネクタ 181"/>
        <xdr:cNvCxnSpPr/>
      </xdr:nvCxnSpPr>
      <xdr:spPr>
        <a:xfrm flipV="1">
          <a:off x="2019300" y="1312678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130693</xdr:rowOff>
    </xdr:from>
    <xdr:to>
      <xdr:col>10</xdr:col>
      <xdr:colOff>114300</xdr:colOff>
      <xdr:row>76</xdr:row>
      <xdr:rowOff>110461</xdr:rowOff>
    </xdr:to>
    <xdr:cxnSp macro="">
      <xdr:nvCxnSpPr>
        <xdr:cNvPr id="185" name="直線コネクタ 184"/>
        <xdr:cNvCxnSpPr/>
      </xdr:nvCxnSpPr>
      <xdr:spPr>
        <a:xfrm>
          <a:off x="1130300" y="12989443"/>
          <a:ext cx="889000" cy="15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87" name="テキスト ボックス 186"/>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140357</xdr:rowOff>
    </xdr:from>
    <xdr:to>
      <xdr:col>6</xdr:col>
      <xdr:colOff>38100</xdr:colOff>
      <xdr:row>78</xdr:row>
      <xdr:rowOff>70507</xdr:rowOff>
    </xdr:to>
    <xdr:sp macro="" textlink="">
      <xdr:nvSpPr>
        <xdr:cNvPr id="188" name="フローチャート: 判断 187"/>
        <xdr:cNvSpPr/>
      </xdr:nvSpPr>
      <xdr:spPr>
        <a:xfrm>
          <a:off x="1079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61634</xdr:rowOff>
    </xdr:from>
    <xdr:ext cx="469744" cy="259045"/>
    <xdr:sp macro="" textlink="">
      <xdr:nvSpPr>
        <xdr:cNvPr id="189" name="テキスト ボックス 188"/>
        <xdr:cNvSpPr txBox="1"/>
      </xdr:nvSpPr>
      <xdr:spPr>
        <a:xfrm>
          <a:off x="895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8433</xdr:rowOff>
    </xdr:from>
    <xdr:to>
      <xdr:col>24</xdr:col>
      <xdr:colOff>114300</xdr:colOff>
      <xdr:row>75</xdr:row>
      <xdr:rowOff>110033</xdr:rowOff>
    </xdr:to>
    <xdr:sp macro="" textlink="">
      <xdr:nvSpPr>
        <xdr:cNvPr id="195" name="楕円 194"/>
        <xdr:cNvSpPr/>
      </xdr:nvSpPr>
      <xdr:spPr>
        <a:xfrm>
          <a:off x="4584700" y="128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31310</xdr:rowOff>
    </xdr:from>
    <xdr:ext cx="534377" cy="259045"/>
    <xdr:sp macro="" textlink="">
      <xdr:nvSpPr>
        <xdr:cNvPr id="196" name="維持補修費該当値テキスト"/>
        <xdr:cNvSpPr txBox="1"/>
      </xdr:nvSpPr>
      <xdr:spPr>
        <a:xfrm>
          <a:off x="4686300" y="127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89769</xdr:rowOff>
    </xdr:from>
    <xdr:to>
      <xdr:col>20</xdr:col>
      <xdr:colOff>38100</xdr:colOff>
      <xdr:row>76</xdr:row>
      <xdr:rowOff>19918</xdr:rowOff>
    </xdr:to>
    <xdr:sp macro="" textlink="">
      <xdr:nvSpPr>
        <xdr:cNvPr id="197" name="楕円 196"/>
        <xdr:cNvSpPr/>
      </xdr:nvSpPr>
      <xdr:spPr>
        <a:xfrm>
          <a:off x="3746500" y="129485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36446</xdr:rowOff>
    </xdr:from>
    <xdr:ext cx="534377" cy="259045"/>
    <xdr:sp macro="" textlink="">
      <xdr:nvSpPr>
        <xdr:cNvPr id="198" name="テキスト ボックス 197"/>
        <xdr:cNvSpPr txBox="1"/>
      </xdr:nvSpPr>
      <xdr:spPr>
        <a:xfrm>
          <a:off x="3530111" y="1272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45786</xdr:rowOff>
    </xdr:from>
    <xdr:to>
      <xdr:col>15</xdr:col>
      <xdr:colOff>101600</xdr:colOff>
      <xdr:row>76</xdr:row>
      <xdr:rowOff>147386</xdr:rowOff>
    </xdr:to>
    <xdr:sp macro="" textlink="">
      <xdr:nvSpPr>
        <xdr:cNvPr id="199" name="楕円 198"/>
        <xdr:cNvSpPr/>
      </xdr:nvSpPr>
      <xdr:spPr>
        <a:xfrm>
          <a:off x="2857500" y="130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163913</xdr:rowOff>
    </xdr:from>
    <xdr:ext cx="534377" cy="259045"/>
    <xdr:sp macro="" textlink="">
      <xdr:nvSpPr>
        <xdr:cNvPr id="200" name="テキスト ボックス 199"/>
        <xdr:cNvSpPr txBox="1"/>
      </xdr:nvSpPr>
      <xdr:spPr>
        <a:xfrm>
          <a:off x="2641111" y="1285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59661</xdr:rowOff>
    </xdr:from>
    <xdr:to>
      <xdr:col>10</xdr:col>
      <xdr:colOff>165100</xdr:colOff>
      <xdr:row>76</xdr:row>
      <xdr:rowOff>161261</xdr:rowOff>
    </xdr:to>
    <xdr:sp macro="" textlink="">
      <xdr:nvSpPr>
        <xdr:cNvPr id="201" name="楕円 200"/>
        <xdr:cNvSpPr/>
      </xdr:nvSpPr>
      <xdr:spPr>
        <a:xfrm>
          <a:off x="1968500" y="130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6339</xdr:rowOff>
    </xdr:from>
    <xdr:ext cx="534377" cy="259045"/>
    <xdr:sp macro="" textlink="">
      <xdr:nvSpPr>
        <xdr:cNvPr id="202" name="テキスト ボックス 201"/>
        <xdr:cNvSpPr txBox="1"/>
      </xdr:nvSpPr>
      <xdr:spPr>
        <a:xfrm>
          <a:off x="1752111" y="128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79893</xdr:rowOff>
    </xdr:from>
    <xdr:to>
      <xdr:col>6</xdr:col>
      <xdr:colOff>38100</xdr:colOff>
      <xdr:row>76</xdr:row>
      <xdr:rowOff>10043</xdr:rowOff>
    </xdr:to>
    <xdr:sp macro="" textlink="">
      <xdr:nvSpPr>
        <xdr:cNvPr id="203" name="楕円 202"/>
        <xdr:cNvSpPr/>
      </xdr:nvSpPr>
      <xdr:spPr>
        <a:xfrm>
          <a:off x="1079500" y="129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26570</xdr:rowOff>
    </xdr:from>
    <xdr:ext cx="534377" cy="259045"/>
    <xdr:sp macro="" textlink="">
      <xdr:nvSpPr>
        <xdr:cNvPr id="204" name="テキスト ボックス 203"/>
        <xdr:cNvSpPr txBox="1"/>
      </xdr:nvSpPr>
      <xdr:spPr>
        <a:xfrm>
          <a:off x="863111" y="127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156490</xdr:rowOff>
    </xdr:from>
    <xdr:to>
      <xdr:col>24</xdr:col>
      <xdr:colOff>63500</xdr:colOff>
      <xdr:row>95</xdr:row>
      <xdr:rowOff>160325</xdr:rowOff>
    </xdr:to>
    <xdr:cxnSp macro="">
      <xdr:nvCxnSpPr>
        <xdr:cNvPr id="234" name="直線コネクタ 233"/>
        <xdr:cNvCxnSpPr/>
      </xdr:nvCxnSpPr>
      <xdr:spPr>
        <a:xfrm flipV="1">
          <a:off x="3797300" y="16444240"/>
          <a:ext cx="8382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160325</xdr:rowOff>
    </xdr:from>
    <xdr:to>
      <xdr:col>19</xdr:col>
      <xdr:colOff>177800</xdr:colOff>
      <xdr:row>96</xdr:row>
      <xdr:rowOff>5054</xdr:rowOff>
    </xdr:to>
    <xdr:cxnSp macro="">
      <xdr:nvCxnSpPr>
        <xdr:cNvPr id="237" name="直線コネクタ 236"/>
        <xdr:cNvCxnSpPr/>
      </xdr:nvCxnSpPr>
      <xdr:spPr>
        <a:xfrm flipV="1">
          <a:off x="2908300" y="16448075"/>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5054</xdr:rowOff>
    </xdr:from>
    <xdr:to>
      <xdr:col>15</xdr:col>
      <xdr:colOff>50800</xdr:colOff>
      <xdr:row>96</xdr:row>
      <xdr:rowOff>66751</xdr:rowOff>
    </xdr:to>
    <xdr:cxnSp macro="">
      <xdr:nvCxnSpPr>
        <xdr:cNvPr id="240" name="直線コネクタ 239"/>
        <xdr:cNvCxnSpPr/>
      </xdr:nvCxnSpPr>
      <xdr:spPr>
        <a:xfrm flipV="1">
          <a:off x="2019300" y="16464254"/>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66751</xdr:rowOff>
    </xdr:from>
    <xdr:to>
      <xdr:col>10</xdr:col>
      <xdr:colOff>114300</xdr:colOff>
      <xdr:row>96</xdr:row>
      <xdr:rowOff>159207</xdr:rowOff>
    </xdr:to>
    <xdr:cxnSp macro="">
      <xdr:nvCxnSpPr>
        <xdr:cNvPr id="243" name="直線コネクタ 242"/>
        <xdr:cNvCxnSpPr/>
      </xdr:nvCxnSpPr>
      <xdr:spPr>
        <a:xfrm flipV="1">
          <a:off x="1130300" y="16525951"/>
          <a:ext cx="889000"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126547</xdr:rowOff>
    </xdr:from>
    <xdr:ext cx="534377" cy="259045"/>
    <xdr:sp macro="" textlink="">
      <xdr:nvSpPr>
        <xdr:cNvPr id="245" name="テキスト ボックス 244"/>
        <xdr:cNvSpPr txBox="1"/>
      </xdr:nvSpPr>
      <xdr:spPr>
        <a:xfrm>
          <a:off x="1752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50609</xdr:rowOff>
    </xdr:from>
    <xdr:to>
      <xdr:col>6</xdr:col>
      <xdr:colOff>38100</xdr:colOff>
      <xdr:row>98</xdr:row>
      <xdr:rowOff>152209</xdr:rowOff>
    </xdr:to>
    <xdr:sp macro="" textlink="">
      <xdr:nvSpPr>
        <xdr:cNvPr id="246" name="フローチャート: 判断 245"/>
        <xdr:cNvSpPr/>
      </xdr:nvSpPr>
      <xdr:spPr>
        <a:xfrm>
          <a:off x="1079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143336</xdr:rowOff>
    </xdr:from>
    <xdr:ext cx="534377" cy="259045"/>
    <xdr:sp macro="" textlink="">
      <xdr:nvSpPr>
        <xdr:cNvPr id="247" name="テキスト ボックス 246"/>
        <xdr:cNvSpPr txBox="1"/>
      </xdr:nvSpPr>
      <xdr:spPr>
        <a:xfrm>
          <a:off x="863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105690</xdr:rowOff>
    </xdr:from>
    <xdr:to>
      <xdr:col>24</xdr:col>
      <xdr:colOff>114300</xdr:colOff>
      <xdr:row>96</xdr:row>
      <xdr:rowOff>35840</xdr:rowOff>
    </xdr:to>
    <xdr:sp macro="" textlink="">
      <xdr:nvSpPr>
        <xdr:cNvPr id="253" name="楕円 252"/>
        <xdr:cNvSpPr/>
      </xdr:nvSpPr>
      <xdr:spPr>
        <a:xfrm>
          <a:off x="4584700" y="163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128567</xdr:rowOff>
    </xdr:from>
    <xdr:ext cx="599010" cy="259045"/>
    <xdr:sp macro="" textlink="">
      <xdr:nvSpPr>
        <xdr:cNvPr id="254" name="扶助費該当値テキスト"/>
        <xdr:cNvSpPr txBox="1"/>
      </xdr:nvSpPr>
      <xdr:spPr>
        <a:xfrm>
          <a:off x="4686300" y="1624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109525</xdr:rowOff>
    </xdr:from>
    <xdr:to>
      <xdr:col>20</xdr:col>
      <xdr:colOff>38100</xdr:colOff>
      <xdr:row>96</xdr:row>
      <xdr:rowOff>39675</xdr:rowOff>
    </xdr:to>
    <xdr:sp macro="" textlink="">
      <xdr:nvSpPr>
        <xdr:cNvPr id="255" name="楕円 254"/>
        <xdr:cNvSpPr/>
      </xdr:nvSpPr>
      <xdr:spPr>
        <a:xfrm>
          <a:off x="3746500" y="163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56202</xdr:rowOff>
    </xdr:from>
    <xdr:ext cx="599010" cy="259045"/>
    <xdr:sp macro="" textlink="">
      <xdr:nvSpPr>
        <xdr:cNvPr id="256" name="テキスト ボックス 255"/>
        <xdr:cNvSpPr txBox="1"/>
      </xdr:nvSpPr>
      <xdr:spPr>
        <a:xfrm>
          <a:off x="3497795" y="1617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125704</xdr:rowOff>
    </xdr:from>
    <xdr:to>
      <xdr:col>15</xdr:col>
      <xdr:colOff>101600</xdr:colOff>
      <xdr:row>96</xdr:row>
      <xdr:rowOff>55854</xdr:rowOff>
    </xdr:to>
    <xdr:sp macro="" textlink="">
      <xdr:nvSpPr>
        <xdr:cNvPr id="257" name="楕円 256"/>
        <xdr:cNvSpPr/>
      </xdr:nvSpPr>
      <xdr:spPr>
        <a:xfrm>
          <a:off x="2857500" y="164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72381</xdr:rowOff>
    </xdr:from>
    <xdr:ext cx="599010" cy="259045"/>
    <xdr:sp macro="" textlink="">
      <xdr:nvSpPr>
        <xdr:cNvPr id="258" name="テキスト ボックス 257"/>
        <xdr:cNvSpPr txBox="1"/>
      </xdr:nvSpPr>
      <xdr:spPr>
        <a:xfrm>
          <a:off x="2608795" y="161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15951</xdr:rowOff>
    </xdr:from>
    <xdr:to>
      <xdr:col>10</xdr:col>
      <xdr:colOff>165100</xdr:colOff>
      <xdr:row>96</xdr:row>
      <xdr:rowOff>117551</xdr:rowOff>
    </xdr:to>
    <xdr:sp macro="" textlink="">
      <xdr:nvSpPr>
        <xdr:cNvPr id="259" name="楕円 258"/>
        <xdr:cNvSpPr/>
      </xdr:nvSpPr>
      <xdr:spPr>
        <a:xfrm>
          <a:off x="1968500" y="16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134078</xdr:rowOff>
    </xdr:from>
    <xdr:ext cx="534377" cy="259045"/>
    <xdr:sp macro="" textlink="">
      <xdr:nvSpPr>
        <xdr:cNvPr id="260" name="テキスト ボックス 259"/>
        <xdr:cNvSpPr txBox="1"/>
      </xdr:nvSpPr>
      <xdr:spPr>
        <a:xfrm>
          <a:off x="1752111" y="162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108407</xdr:rowOff>
    </xdr:from>
    <xdr:to>
      <xdr:col>6</xdr:col>
      <xdr:colOff>38100</xdr:colOff>
      <xdr:row>97</xdr:row>
      <xdr:rowOff>38557</xdr:rowOff>
    </xdr:to>
    <xdr:sp macro="" textlink="">
      <xdr:nvSpPr>
        <xdr:cNvPr id="261" name="楕円 260"/>
        <xdr:cNvSpPr/>
      </xdr:nvSpPr>
      <xdr:spPr>
        <a:xfrm>
          <a:off x="1079500" y="1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55084</xdr:rowOff>
    </xdr:from>
    <xdr:ext cx="534377" cy="259045"/>
    <xdr:sp macro="" textlink="">
      <xdr:nvSpPr>
        <xdr:cNvPr id="262" name="テキスト ボックス 261"/>
        <xdr:cNvSpPr txBox="1"/>
      </xdr:nvSpPr>
      <xdr:spPr>
        <a:xfrm>
          <a:off x="863111" y="1634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146238</xdr:rowOff>
    </xdr:from>
    <xdr:to>
      <xdr:col>55</xdr:col>
      <xdr:colOff>0</xdr:colOff>
      <xdr:row>35</xdr:row>
      <xdr:rowOff>154125</xdr:rowOff>
    </xdr:to>
    <xdr:cxnSp macro="">
      <xdr:nvCxnSpPr>
        <xdr:cNvPr id="291" name="直線コネクタ 290"/>
        <xdr:cNvCxnSpPr/>
      </xdr:nvCxnSpPr>
      <xdr:spPr>
        <a:xfrm flipV="1">
          <a:off x="9639300" y="6146988"/>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81011</xdr:rowOff>
    </xdr:from>
    <xdr:to>
      <xdr:col>50</xdr:col>
      <xdr:colOff>114300</xdr:colOff>
      <xdr:row>35</xdr:row>
      <xdr:rowOff>154125</xdr:rowOff>
    </xdr:to>
    <xdr:cxnSp macro="">
      <xdr:nvCxnSpPr>
        <xdr:cNvPr id="294" name="直線コネクタ 293"/>
        <xdr:cNvCxnSpPr/>
      </xdr:nvCxnSpPr>
      <xdr:spPr>
        <a:xfrm>
          <a:off x="8750300" y="5910311"/>
          <a:ext cx="889000" cy="2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81011</xdr:rowOff>
    </xdr:from>
    <xdr:to>
      <xdr:col>45</xdr:col>
      <xdr:colOff>177800</xdr:colOff>
      <xdr:row>35</xdr:row>
      <xdr:rowOff>132530</xdr:rowOff>
    </xdr:to>
    <xdr:cxnSp macro="">
      <xdr:nvCxnSpPr>
        <xdr:cNvPr id="297" name="直線コネクタ 296"/>
        <xdr:cNvCxnSpPr/>
      </xdr:nvCxnSpPr>
      <xdr:spPr>
        <a:xfrm flipV="1">
          <a:off x="7861300" y="5910311"/>
          <a:ext cx="889000" cy="2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103894</xdr:rowOff>
    </xdr:from>
    <xdr:to>
      <xdr:col>41</xdr:col>
      <xdr:colOff>50800</xdr:colOff>
      <xdr:row>35</xdr:row>
      <xdr:rowOff>132530</xdr:rowOff>
    </xdr:to>
    <xdr:cxnSp macro="">
      <xdr:nvCxnSpPr>
        <xdr:cNvPr id="300" name="直線コネクタ 299"/>
        <xdr:cNvCxnSpPr/>
      </xdr:nvCxnSpPr>
      <xdr:spPr>
        <a:xfrm>
          <a:off x="6972300" y="6104644"/>
          <a:ext cx="889000" cy="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133713</xdr:rowOff>
    </xdr:from>
    <xdr:to>
      <xdr:col>36</xdr:col>
      <xdr:colOff>165100</xdr:colOff>
      <xdr:row>37</xdr:row>
      <xdr:rowOff>63863</xdr:rowOff>
    </xdr:to>
    <xdr:sp macro="" textlink="">
      <xdr:nvSpPr>
        <xdr:cNvPr id="303" name="フローチャート: 判断 302"/>
        <xdr:cNvSpPr/>
      </xdr:nvSpPr>
      <xdr:spPr>
        <a:xfrm>
          <a:off x="6921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54990</xdr:rowOff>
    </xdr:from>
    <xdr:ext cx="534377" cy="259045"/>
    <xdr:sp macro="" textlink="">
      <xdr:nvSpPr>
        <xdr:cNvPr id="304" name="テキスト ボックス 303"/>
        <xdr:cNvSpPr txBox="1"/>
      </xdr:nvSpPr>
      <xdr:spPr>
        <a:xfrm>
          <a:off x="6705111"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95438</xdr:rowOff>
    </xdr:from>
    <xdr:to>
      <xdr:col>55</xdr:col>
      <xdr:colOff>50800</xdr:colOff>
      <xdr:row>36</xdr:row>
      <xdr:rowOff>25588</xdr:rowOff>
    </xdr:to>
    <xdr:sp macro="" textlink="">
      <xdr:nvSpPr>
        <xdr:cNvPr id="310" name="楕円 309"/>
        <xdr:cNvSpPr/>
      </xdr:nvSpPr>
      <xdr:spPr>
        <a:xfrm>
          <a:off x="10426700" y="60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118315</xdr:rowOff>
    </xdr:from>
    <xdr:ext cx="534377" cy="259045"/>
    <xdr:sp macro="" textlink="">
      <xdr:nvSpPr>
        <xdr:cNvPr id="311" name="補助費等該当値テキスト"/>
        <xdr:cNvSpPr txBox="1"/>
      </xdr:nvSpPr>
      <xdr:spPr>
        <a:xfrm>
          <a:off x="10528300" y="594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103325</xdr:rowOff>
    </xdr:from>
    <xdr:to>
      <xdr:col>50</xdr:col>
      <xdr:colOff>165100</xdr:colOff>
      <xdr:row>36</xdr:row>
      <xdr:rowOff>33475</xdr:rowOff>
    </xdr:to>
    <xdr:sp macro="" textlink="">
      <xdr:nvSpPr>
        <xdr:cNvPr id="312" name="楕円 311"/>
        <xdr:cNvSpPr/>
      </xdr:nvSpPr>
      <xdr:spPr>
        <a:xfrm>
          <a:off x="9588500" y="61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50002</xdr:rowOff>
    </xdr:from>
    <xdr:ext cx="534377" cy="259045"/>
    <xdr:sp macro="" textlink="">
      <xdr:nvSpPr>
        <xdr:cNvPr id="313" name="テキスト ボックス 312"/>
        <xdr:cNvSpPr txBox="1"/>
      </xdr:nvSpPr>
      <xdr:spPr>
        <a:xfrm>
          <a:off x="9372111" y="58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30211</xdr:rowOff>
    </xdr:from>
    <xdr:to>
      <xdr:col>46</xdr:col>
      <xdr:colOff>38100</xdr:colOff>
      <xdr:row>34</xdr:row>
      <xdr:rowOff>131811</xdr:rowOff>
    </xdr:to>
    <xdr:sp macro="" textlink="">
      <xdr:nvSpPr>
        <xdr:cNvPr id="314" name="楕円 313"/>
        <xdr:cNvSpPr/>
      </xdr:nvSpPr>
      <xdr:spPr>
        <a:xfrm>
          <a:off x="8699500" y="5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148338</xdr:rowOff>
    </xdr:from>
    <xdr:ext cx="599010" cy="259045"/>
    <xdr:sp macro="" textlink="">
      <xdr:nvSpPr>
        <xdr:cNvPr id="315" name="テキスト ボックス 314"/>
        <xdr:cNvSpPr txBox="1"/>
      </xdr:nvSpPr>
      <xdr:spPr>
        <a:xfrm>
          <a:off x="8450795" y="563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81730</xdr:rowOff>
    </xdr:from>
    <xdr:to>
      <xdr:col>41</xdr:col>
      <xdr:colOff>101600</xdr:colOff>
      <xdr:row>36</xdr:row>
      <xdr:rowOff>11880</xdr:rowOff>
    </xdr:to>
    <xdr:sp macro="" textlink="">
      <xdr:nvSpPr>
        <xdr:cNvPr id="316" name="楕円 315"/>
        <xdr:cNvSpPr/>
      </xdr:nvSpPr>
      <xdr:spPr>
        <a:xfrm>
          <a:off x="7810500" y="60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28407</xdr:rowOff>
    </xdr:from>
    <xdr:ext cx="534377" cy="259045"/>
    <xdr:sp macro="" textlink="">
      <xdr:nvSpPr>
        <xdr:cNvPr id="317" name="テキスト ボックス 316"/>
        <xdr:cNvSpPr txBox="1"/>
      </xdr:nvSpPr>
      <xdr:spPr>
        <a:xfrm>
          <a:off x="7594111" y="58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53094</xdr:rowOff>
    </xdr:from>
    <xdr:to>
      <xdr:col>36</xdr:col>
      <xdr:colOff>165100</xdr:colOff>
      <xdr:row>35</xdr:row>
      <xdr:rowOff>154694</xdr:rowOff>
    </xdr:to>
    <xdr:sp macro="" textlink="">
      <xdr:nvSpPr>
        <xdr:cNvPr id="318" name="楕円 317"/>
        <xdr:cNvSpPr/>
      </xdr:nvSpPr>
      <xdr:spPr>
        <a:xfrm>
          <a:off x="6921500" y="60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171221</xdr:rowOff>
    </xdr:from>
    <xdr:ext cx="534377" cy="259045"/>
    <xdr:sp macro="" textlink="">
      <xdr:nvSpPr>
        <xdr:cNvPr id="319" name="テキスト ボックス 318"/>
        <xdr:cNvSpPr txBox="1"/>
      </xdr:nvSpPr>
      <xdr:spPr>
        <a:xfrm>
          <a:off x="6705111" y="582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108948</xdr:rowOff>
    </xdr:from>
    <xdr:to>
      <xdr:col>55</xdr:col>
      <xdr:colOff>0</xdr:colOff>
      <xdr:row>57</xdr:row>
      <xdr:rowOff>48955</xdr:rowOff>
    </xdr:to>
    <xdr:cxnSp macro="">
      <xdr:nvCxnSpPr>
        <xdr:cNvPr id="346" name="直線コネクタ 345"/>
        <xdr:cNvCxnSpPr/>
      </xdr:nvCxnSpPr>
      <xdr:spPr>
        <a:xfrm flipV="1">
          <a:off x="9639300" y="9710148"/>
          <a:ext cx="838200" cy="1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85768</xdr:rowOff>
    </xdr:from>
    <xdr:to>
      <xdr:col>50</xdr:col>
      <xdr:colOff>114300</xdr:colOff>
      <xdr:row>57</xdr:row>
      <xdr:rowOff>48955</xdr:rowOff>
    </xdr:to>
    <xdr:cxnSp macro="">
      <xdr:nvCxnSpPr>
        <xdr:cNvPr id="349" name="直線コネクタ 348"/>
        <xdr:cNvCxnSpPr/>
      </xdr:nvCxnSpPr>
      <xdr:spPr>
        <a:xfrm>
          <a:off x="8750300" y="9686968"/>
          <a:ext cx="889000" cy="1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46624</xdr:rowOff>
    </xdr:from>
    <xdr:to>
      <xdr:col>45</xdr:col>
      <xdr:colOff>177800</xdr:colOff>
      <xdr:row>56</xdr:row>
      <xdr:rowOff>85768</xdr:rowOff>
    </xdr:to>
    <xdr:cxnSp macro="">
      <xdr:nvCxnSpPr>
        <xdr:cNvPr id="352" name="直線コネクタ 351"/>
        <xdr:cNvCxnSpPr/>
      </xdr:nvCxnSpPr>
      <xdr:spPr>
        <a:xfrm>
          <a:off x="7861300" y="9647824"/>
          <a:ext cx="889000" cy="3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121568</xdr:rowOff>
    </xdr:from>
    <xdr:to>
      <xdr:col>41</xdr:col>
      <xdr:colOff>50800</xdr:colOff>
      <xdr:row>56</xdr:row>
      <xdr:rowOff>46624</xdr:rowOff>
    </xdr:to>
    <xdr:cxnSp macro="">
      <xdr:nvCxnSpPr>
        <xdr:cNvPr id="355" name="直線コネクタ 354"/>
        <xdr:cNvCxnSpPr/>
      </xdr:nvCxnSpPr>
      <xdr:spPr>
        <a:xfrm>
          <a:off x="6972300" y="9551318"/>
          <a:ext cx="889000" cy="9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122310</xdr:rowOff>
    </xdr:from>
    <xdr:ext cx="534377" cy="259045"/>
    <xdr:sp macro="" textlink="">
      <xdr:nvSpPr>
        <xdr:cNvPr id="357" name="テキスト ボックス 356"/>
        <xdr:cNvSpPr txBox="1"/>
      </xdr:nvSpPr>
      <xdr:spPr>
        <a:xfrm>
          <a:off x="7594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130103</xdr:rowOff>
    </xdr:from>
    <xdr:to>
      <xdr:col>36</xdr:col>
      <xdr:colOff>165100</xdr:colOff>
      <xdr:row>57</xdr:row>
      <xdr:rowOff>60253</xdr:rowOff>
    </xdr:to>
    <xdr:sp macro="" textlink="">
      <xdr:nvSpPr>
        <xdr:cNvPr id="358" name="フローチャート: 判断 357"/>
        <xdr:cNvSpPr/>
      </xdr:nvSpPr>
      <xdr:spPr>
        <a:xfrm>
          <a:off x="6921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51380</xdr:rowOff>
    </xdr:from>
    <xdr:ext cx="534377" cy="259045"/>
    <xdr:sp macro="" textlink="">
      <xdr:nvSpPr>
        <xdr:cNvPr id="359" name="テキスト ボックス 358"/>
        <xdr:cNvSpPr txBox="1"/>
      </xdr:nvSpPr>
      <xdr:spPr>
        <a:xfrm>
          <a:off x="6705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58148</xdr:rowOff>
    </xdr:from>
    <xdr:to>
      <xdr:col>55</xdr:col>
      <xdr:colOff>50800</xdr:colOff>
      <xdr:row>56</xdr:row>
      <xdr:rowOff>159748</xdr:rowOff>
    </xdr:to>
    <xdr:sp macro="" textlink="">
      <xdr:nvSpPr>
        <xdr:cNvPr id="365" name="楕円 364"/>
        <xdr:cNvSpPr/>
      </xdr:nvSpPr>
      <xdr:spPr>
        <a:xfrm>
          <a:off x="10426700" y="96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36575</xdr:rowOff>
    </xdr:from>
    <xdr:ext cx="534377" cy="259045"/>
    <xdr:sp macro="" textlink="">
      <xdr:nvSpPr>
        <xdr:cNvPr id="366" name="普通建設事業費該当値テキスト"/>
        <xdr:cNvSpPr txBox="1"/>
      </xdr:nvSpPr>
      <xdr:spPr>
        <a:xfrm>
          <a:off x="10528300" y="96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169605</xdr:rowOff>
    </xdr:from>
    <xdr:to>
      <xdr:col>50</xdr:col>
      <xdr:colOff>165100</xdr:colOff>
      <xdr:row>57</xdr:row>
      <xdr:rowOff>99755</xdr:rowOff>
    </xdr:to>
    <xdr:sp macro="" textlink="">
      <xdr:nvSpPr>
        <xdr:cNvPr id="367" name="楕円 366"/>
        <xdr:cNvSpPr/>
      </xdr:nvSpPr>
      <xdr:spPr>
        <a:xfrm>
          <a:off x="9588500" y="97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90882</xdr:rowOff>
    </xdr:from>
    <xdr:ext cx="534377" cy="259045"/>
    <xdr:sp macro="" textlink="">
      <xdr:nvSpPr>
        <xdr:cNvPr id="368" name="テキスト ボックス 367"/>
        <xdr:cNvSpPr txBox="1"/>
      </xdr:nvSpPr>
      <xdr:spPr>
        <a:xfrm>
          <a:off x="9372111" y="98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34968</xdr:rowOff>
    </xdr:from>
    <xdr:to>
      <xdr:col>46</xdr:col>
      <xdr:colOff>38100</xdr:colOff>
      <xdr:row>56</xdr:row>
      <xdr:rowOff>136568</xdr:rowOff>
    </xdr:to>
    <xdr:sp macro="" textlink="">
      <xdr:nvSpPr>
        <xdr:cNvPr id="369" name="楕円 368"/>
        <xdr:cNvSpPr/>
      </xdr:nvSpPr>
      <xdr:spPr>
        <a:xfrm>
          <a:off x="8699500" y="96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153095</xdr:rowOff>
    </xdr:from>
    <xdr:ext cx="534377" cy="259045"/>
    <xdr:sp macro="" textlink="">
      <xdr:nvSpPr>
        <xdr:cNvPr id="370" name="テキスト ボックス 369"/>
        <xdr:cNvSpPr txBox="1"/>
      </xdr:nvSpPr>
      <xdr:spPr>
        <a:xfrm>
          <a:off x="8483111" y="94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167274</xdr:rowOff>
    </xdr:from>
    <xdr:to>
      <xdr:col>41</xdr:col>
      <xdr:colOff>101600</xdr:colOff>
      <xdr:row>56</xdr:row>
      <xdr:rowOff>97424</xdr:rowOff>
    </xdr:to>
    <xdr:sp macro="" textlink="">
      <xdr:nvSpPr>
        <xdr:cNvPr id="371" name="楕円 370"/>
        <xdr:cNvSpPr/>
      </xdr:nvSpPr>
      <xdr:spPr>
        <a:xfrm>
          <a:off x="7810500" y="95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113951</xdr:rowOff>
    </xdr:from>
    <xdr:ext cx="534377" cy="259045"/>
    <xdr:sp macro="" textlink="">
      <xdr:nvSpPr>
        <xdr:cNvPr id="372" name="テキスト ボックス 371"/>
        <xdr:cNvSpPr txBox="1"/>
      </xdr:nvSpPr>
      <xdr:spPr>
        <a:xfrm>
          <a:off x="7594111" y="937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70768</xdr:rowOff>
    </xdr:from>
    <xdr:to>
      <xdr:col>36</xdr:col>
      <xdr:colOff>165100</xdr:colOff>
      <xdr:row>56</xdr:row>
      <xdr:rowOff>918</xdr:rowOff>
    </xdr:to>
    <xdr:sp macro="" textlink="">
      <xdr:nvSpPr>
        <xdr:cNvPr id="373" name="楕円 372"/>
        <xdr:cNvSpPr/>
      </xdr:nvSpPr>
      <xdr:spPr>
        <a:xfrm>
          <a:off x="6921500" y="95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17445</xdr:rowOff>
    </xdr:from>
    <xdr:ext cx="599010" cy="259045"/>
    <xdr:sp macro="" textlink="">
      <xdr:nvSpPr>
        <xdr:cNvPr id="374" name="テキスト ボックス 373"/>
        <xdr:cNvSpPr txBox="1"/>
      </xdr:nvSpPr>
      <xdr:spPr>
        <a:xfrm>
          <a:off x="6672795" y="92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158299</xdr:rowOff>
    </xdr:from>
    <xdr:to>
      <xdr:col>55</xdr:col>
      <xdr:colOff>0</xdr:colOff>
      <xdr:row>78</xdr:row>
      <xdr:rowOff>11619</xdr:rowOff>
    </xdr:to>
    <xdr:cxnSp macro="">
      <xdr:nvCxnSpPr>
        <xdr:cNvPr id="401" name="直線コネクタ 400"/>
        <xdr:cNvCxnSpPr/>
      </xdr:nvCxnSpPr>
      <xdr:spPr>
        <a:xfrm>
          <a:off x="9639300" y="13359949"/>
          <a:ext cx="8382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54332</xdr:rowOff>
    </xdr:from>
    <xdr:to>
      <xdr:col>50</xdr:col>
      <xdr:colOff>114300</xdr:colOff>
      <xdr:row>77</xdr:row>
      <xdr:rowOff>158299</xdr:rowOff>
    </xdr:to>
    <xdr:cxnSp macro="">
      <xdr:nvCxnSpPr>
        <xdr:cNvPr id="404" name="直線コネクタ 403"/>
        <xdr:cNvCxnSpPr/>
      </xdr:nvCxnSpPr>
      <xdr:spPr>
        <a:xfrm>
          <a:off x="8750300" y="12913082"/>
          <a:ext cx="889000" cy="44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92673</xdr:rowOff>
    </xdr:from>
    <xdr:to>
      <xdr:col>45</xdr:col>
      <xdr:colOff>177800</xdr:colOff>
      <xdr:row>75</xdr:row>
      <xdr:rowOff>54332</xdr:rowOff>
    </xdr:to>
    <xdr:cxnSp macro="">
      <xdr:nvCxnSpPr>
        <xdr:cNvPr id="407" name="直線コネクタ 406"/>
        <xdr:cNvCxnSpPr/>
      </xdr:nvCxnSpPr>
      <xdr:spPr>
        <a:xfrm>
          <a:off x="7861300" y="12779973"/>
          <a:ext cx="889000" cy="1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41887</xdr:rowOff>
    </xdr:from>
    <xdr:to>
      <xdr:col>41</xdr:col>
      <xdr:colOff>50800</xdr:colOff>
      <xdr:row>74</xdr:row>
      <xdr:rowOff>92673</xdr:rowOff>
    </xdr:to>
    <xdr:cxnSp macro="">
      <xdr:nvCxnSpPr>
        <xdr:cNvPr id="410" name="直線コネクタ 409"/>
        <xdr:cNvCxnSpPr/>
      </xdr:nvCxnSpPr>
      <xdr:spPr>
        <a:xfrm>
          <a:off x="6972300" y="12729187"/>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89026</xdr:rowOff>
    </xdr:from>
    <xdr:ext cx="534377" cy="259045"/>
    <xdr:sp macro="" textlink="">
      <xdr:nvSpPr>
        <xdr:cNvPr id="412" name="テキスト ボックス 411"/>
        <xdr:cNvSpPr txBox="1"/>
      </xdr:nvSpPr>
      <xdr:spPr>
        <a:xfrm>
          <a:off x="7594111" y="13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12063</xdr:rowOff>
    </xdr:from>
    <xdr:to>
      <xdr:col>36</xdr:col>
      <xdr:colOff>165100</xdr:colOff>
      <xdr:row>77</xdr:row>
      <xdr:rowOff>113663</xdr:rowOff>
    </xdr:to>
    <xdr:sp macro="" textlink="">
      <xdr:nvSpPr>
        <xdr:cNvPr id="413" name="フローチャート: 判断 412"/>
        <xdr:cNvSpPr/>
      </xdr:nvSpPr>
      <xdr:spPr>
        <a:xfrm>
          <a:off x="6921500" y="132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104790</xdr:rowOff>
    </xdr:from>
    <xdr:ext cx="534377" cy="259045"/>
    <xdr:sp macro="" textlink="">
      <xdr:nvSpPr>
        <xdr:cNvPr id="414" name="テキスト ボックス 413"/>
        <xdr:cNvSpPr txBox="1"/>
      </xdr:nvSpPr>
      <xdr:spPr>
        <a:xfrm>
          <a:off x="6705111" y="133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132269</xdr:rowOff>
    </xdr:from>
    <xdr:to>
      <xdr:col>55</xdr:col>
      <xdr:colOff>50800</xdr:colOff>
      <xdr:row>78</xdr:row>
      <xdr:rowOff>62419</xdr:rowOff>
    </xdr:to>
    <xdr:sp macro="" textlink="">
      <xdr:nvSpPr>
        <xdr:cNvPr id="420" name="楕円 419"/>
        <xdr:cNvSpPr/>
      </xdr:nvSpPr>
      <xdr:spPr>
        <a:xfrm>
          <a:off x="10426700" y="133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110696</xdr:rowOff>
    </xdr:from>
    <xdr:ext cx="534377" cy="259045"/>
    <xdr:sp macro="" textlink="">
      <xdr:nvSpPr>
        <xdr:cNvPr id="421" name="普通建設事業費 （ うち新規整備　）該当値テキスト"/>
        <xdr:cNvSpPr txBox="1"/>
      </xdr:nvSpPr>
      <xdr:spPr>
        <a:xfrm>
          <a:off x="10528300" y="1331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107499</xdr:rowOff>
    </xdr:from>
    <xdr:to>
      <xdr:col>50</xdr:col>
      <xdr:colOff>165100</xdr:colOff>
      <xdr:row>78</xdr:row>
      <xdr:rowOff>37649</xdr:rowOff>
    </xdr:to>
    <xdr:sp macro="" textlink="">
      <xdr:nvSpPr>
        <xdr:cNvPr id="422" name="楕円 421"/>
        <xdr:cNvSpPr/>
      </xdr:nvSpPr>
      <xdr:spPr>
        <a:xfrm>
          <a:off x="9588500" y="133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28776</xdr:rowOff>
    </xdr:from>
    <xdr:ext cx="534377" cy="259045"/>
    <xdr:sp macro="" textlink="">
      <xdr:nvSpPr>
        <xdr:cNvPr id="423" name="テキスト ボックス 422"/>
        <xdr:cNvSpPr txBox="1"/>
      </xdr:nvSpPr>
      <xdr:spPr>
        <a:xfrm>
          <a:off x="9372111" y="1340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3532</xdr:rowOff>
    </xdr:from>
    <xdr:to>
      <xdr:col>46</xdr:col>
      <xdr:colOff>38100</xdr:colOff>
      <xdr:row>75</xdr:row>
      <xdr:rowOff>105132</xdr:rowOff>
    </xdr:to>
    <xdr:sp macro="" textlink="">
      <xdr:nvSpPr>
        <xdr:cNvPr id="424" name="楕円 423"/>
        <xdr:cNvSpPr/>
      </xdr:nvSpPr>
      <xdr:spPr>
        <a:xfrm>
          <a:off x="8699500" y="128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121659</xdr:rowOff>
    </xdr:from>
    <xdr:ext cx="534377" cy="259045"/>
    <xdr:sp macro="" textlink="">
      <xdr:nvSpPr>
        <xdr:cNvPr id="425" name="テキスト ボックス 424"/>
        <xdr:cNvSpPr txBox="1"/>
      </xdr:nvSpPr>
      <xdr:spPr>
        <a:xfrm>
          <a:off x="8483111" y="126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41873</xdr:rowOff>
    </xdr:from>
    <xdr:to>
      <xdr:col>41</xdr:col>
      <xdr:colOff>101600</xdr:colOff>
      <xdr:row>74</xdr:row>
      <xdr:rowOff>143473</xdr:rowOff>
    </xdr:to>
    <xdr:sp macro="" textlink="">
      <xdr:nvSpPr>
        <xdr:cNvPr id="426" name="楕円 425"/>
        <xdr:cNvSpPr/>
      </xdr:nvSpPr>
      <xdr:spPr>
        <a:xfrm>
          <a:off x="7810500" y="127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160000</xdr:rowOff>
    </xdr:from>
    <xdr:ext cx="534377" cy="259045"/>
    <xdr:sp macro="" textlink="">
      <xdr:nvSpPr>
        <xdr:cNvPr id="427" name="テキスト ボックス 426"/>
        <xdr:cNvSpPr txBox="1"/>
      </xdr:nvSpPr>
      <xdr:spPr>
        <a:xfrm>
          <a:off x="7594111" y="1250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162537</xdr:rowOff>
    </xdr:from>
    <xdr:to>
      <xdr:col>36</xdr:col>
      <xdr:colOff>165100</xdr:colOff>
      <xdr:row>74</xdr:row>
      <xdr:rowOff>92687</xdr:rowOff>
    </xdr:to>
    <xdr:sp macro="" textlink="">
      <xdr:nvSpPr>
        <xdr:cNvPr id="428" name="楕円 427"/>
        <xdr:cNvSpPr/>
      </xdr:nvSpPr>
      <xdr:spPr>
        <a:xfrm>
          <a:off x="6921500" y="1267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109214</xdr:rowOff>
    </xdr:from>
    <xdr:ext cx="534377" cy="259045"/>
    <xdr:sp macro="" textlink="">
      <xdr:nvSpPr>
        <xdr:cNvPr id="429" name="テキスト ボックス 428"/>
        <xdr:cNvSpPr txBox="1"/>
      </xdr:nvSpPr>
      <xdr:spPr>
        <a:xfrm>
          <a:off x="6705111" y="1245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123720</xdr:rowOff>
    </xdr:from>
    <xdr:to>
      <xdr:col>55</xdr:col>
      <xdr:colOff>0</xdr:colOff>
      <xdr:row>97</xdr:row>
      <xdr:rowOff>111409</xdr:rowOff>
    </xdr:to>
    <xdr:cxnSp macro="">
      <xdr:nvCxnSpPr>
        <xdr:cNvPr id="460" name="直線コネクタ 459"/>
        <xdr:cNvCxnSpPr/>
      </xdr:nvCxnSpPr>
      <xdr:spPr>
        <a:xfrm flipV="1">
          <a:off x="9639300" y="16582920"/>
          <a:ext cx="838200" cy="1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111409</xdr:rowOff>
    </xdr:from>
    <xdr:to>
      <xdr:col>50</xdr:col>
      <xdr:colOff>114300</xdr:colOff>
      <xdr:row>98</xdr:row>
      <xdr:rowOff>108686</xdr:rowOff>
    </xdr:to>
    <xdr:cxnSp macro="">
      <xdr:nvCxnSpPr>
        <xdr:cNvPr id="463" name="直線コネクタ 462"/>
        <xdr:cNvCxnSpPr/>
      </xdr:nvCxnSpPr>
      <xdr:spPr>
        <a:xfrm flipV="1">
          <a:off x="8750300" y="16742059"/>
          <a:ext cx="889000" cy="16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108686</xdr:rowOff>
    </xdr:from>
    <xdr:to>
      <xdr:col>45</xdr:col>
      <xdr:colOff>177800</xdr:colOff>
      <xdr:row>99</xdr:row>
      <xdr:rowOff>17867</xdr:rowOff>
    </xdr:to>
    <xdr:cxnSp macro="">
      <xdr:nvCxnSpPr>
        <xdr:cNvPr id="466" name="直線コネクタ 465"/>
        <xdr:cNvCxnSpPr/>
      </xdr:nvCxnSpPr>
      <xdr:spPr>
        <a:xfrm flipV="1">
          <a:off x="7861300" y="16910786"/>
          <a:ext cx="889000" cy="8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70205</xdr:rowOff>
    </xdr:from>
    <xdr:to>
      <xdr:col>41</xdr:col>
      <xdr:colOff>50800</xdr:colOff>
      <xdr:row>99</xdr:row>
      <xdr:rowOff>17867</xdr:rowOff>
    </xdr:to>
    <xdr:cxnSp macro="">
      <xdr:nvCxnSpPr>
        <xdr:cNvPr id="469" name="直線コネクタ 468"/>
        <xdr:cNvCxnSpPr/>
      </xdr:nvCxnSpPr>
      <xdr:spPr>
        <a:xfrm>
          <a:off x="6972300" y="16872305"/>
          <a:ext cx="889000" cy="1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1" name="テキスト ボックス 470"/>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83969</xdr:rowOff>
    </xdr:from>
    <xdr:to>
      <xdr:col>36</xdr:col>
      <xdr:colOff>165100</xdr:colOff>
      <xdr:row>98</xdr:row>
      <xdr:rowOff>14119</xdr:rowOff>
    </xdr:to>
    <xdr:sp macro="" textlink="">
      <xdr:nvSpPr>
        <xdr:cNvPr id="472" name="フローチャート: 判断 471"/>
        <xdr:cNvSpPr/>
      </xdr:nvSpPr>
      <xdr:spPr>
        <a:xfrm>
          <a:off x="6921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30646</xdr:rowOff>
    </xdr:from>
    <xdr:ext cx="534377" cy="259045"/>
    <xdr:sp macro="" textlink="">
      <xdr:nvSpPr>
        <xdr:cNvPr id="473" name="テキスト ボックス 472"/>
        <xdr:cNvSpPr txBox="1"/>
      </xdr:nvSpPr>
      <xdr:spPr>
        <a:xfrm>
          <a:off x="6705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72920</xdr:rowOff>
    </xdr:from>
    <xdr:to>
      <xdr:col>55</xdr:col>
      <xdr:colOff>50800</xdr:colOff>
      <xdr:row>97</xdr:row>
      <xdr:rowOff>3070</xdr:rowOff>
    </xdr:to>
    <xdr:sp macro="" textlink="">
      <xdr:nvSpPr>
        <xdr:cNvPr id="479" name="楕円 478"/>
        <xdr:cNvSpPr/>
      </xdr:nvSpPr>
      <xdr:spPr>
        <a:xfrm>
          <a:off x="10426700" y="16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95797</xdr:rowOff>
    </xdr:from>
    <xdr:ext cx="534377" cy="259045"/>
    <xdr:sp macro="" textlink="">
      <xdr:nvSpPr>
        <xdr:cNvPr id="480" name="普通建設事業費 （ うち更新整備　）該当値テキスト"/>
        <xdr:cNvSpPr txBox="1"/>
      </xdr:nvSpPr>
      <xdr:spPr>
        <a:xfrm>
          <a:off x="10528300"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60609</xdr:rowOff>
    </xdr:from>
    <xdr:to>
      <xdr:col>50</xdr:col>
      <xdr:colOff>165100</xdr:colOff>
      <xdr:row>97</xdr:row>
      <xdr:rowOff>162209</xdr:rowOff>
    </xdr:to>
    <xdr:sp macro="" textlink="">
      <xdr:nvSpPr>
        <xdr:cNvPr id="481" name="楕円 480"/>
        <xdr:cNvSpPr/>
      </xdr:nvSpPr>
      <xdr:spPr>
        <a:xfrm>
          <a:off x="9588500" y="1669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153336</xdr:rowOff>
    </xdr:from>
    <xdr:ext cx="534377" cy="259045"/>
    <xdr:sp macro="" textlink="">
      <xdr:nvSpPr>
        <xdr:cNvPr id="482" name="テキスト ボックス 481"/>
        <xdr:cNvSpPr txBox="1"/>
      </xdr:nvSpPr>
      <xdr:spPr>
        <a:xfrm>
          <a:off x="9372111" y="1678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57886</xdr:rowOff>
    </xdr:from>
    <xdr:to>
      <xdr:col>46</xdr:col>
      <xdr:colOff>38100</xdr:colOff>
      <xdr:row>98</xdr:row>
      <xdr:rowOff>159486</xdr:rowOff>
    </xdr:to>
    <xdr:sp macro="" textlink="">
      <xdr:nvSpPr>
        <xdr:cNvPr id="483" name="楕円 482"/>
        <xdr:cNvSpPr/>
      </xdr:nvSpPr>
      <xdr:spPr>
        <a:xfrm>
          <a:off x="8699500" y="168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150613</xdr:rowOff>
    </xdr:from>
    <xdr:ext cx="534377" cy="259045"/>
    <xdr:sp macro="" textlink="">
      <xdr:nvSpPr>
        <xdr:cNvPr id="484" name="テキスト ボックス 483"/>
        <xdr:cNvSpPr txBox="1"/>
      </xdr:nvSpPr>
      <xdr:spPr>
        <a:xfrm>
          <a:off x="8483111" y="1695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138517</xdr:rowOff>
    </xdr:from>
    <xdr:to>
      <xdr:col>41</xdr:col>
      <xdr:colOff>101600</xdr:colOff>
      <xdr:row>99</xdr:row>
      <xdr:rowOff>68667</xdr:rowOff>
    </xdr:to>
    <xdr:sp macro="" textlink="">
      <xdr:nvSpPr>
        <xdr:cNvPr id="485" name="楕円 484"/>
        <xdr:cNvSpPr/>
      </xdr:nvSpPr>
      <xdr:spPr>
        <a:xfrm>
          <a:off x="7810500" y="169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59794</xdr:rowOff>
    </xdr:from>
    <xdr:ext cx="469744" cy="259045"/>
    <xdr:sp macro="" textlink="">
      <xdr:nvSpPr>
        <xdr:cNvPr id="486" name="テキスト ボックス 485"/>
        <xdr:cNvSpPr txBox="1"/>
      </xdr:nvSpPr>
      <xdr:spPr>
        <a:xfrm>
          <a:off x="7626428" y="1703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19405</xdr:rowOff>
    </xdr:from>
    <xdr:to>
      <xdr:col>36</xdr:col>
      <xdr:colOff>165100</xdr:colOff>
      <xdr:row>98</xdr:row>
      <xdr:rowOff>121005</xdr:rowOff>
    </xdr:to>
    <xdr:sp macro="" textlink="">
      <xdr:nvSpPr>
        <xdr:cNvPr id="487" name="楕円 486"/>
        <xdr:cNvSpPr/>
      </xdr:nvSpPr>
      <xdr:spPr>
        <a:xfrm>
          <a:off x="6921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112132</xdr:rowOff>
    </xdr:from>
    <xdr:ext cx="534377" cy="259045"/>
    <xdr:sp macro="" textlink="">
      <xdr:nvSpPr>
        <xdr:cNvPr id="488" name="テキスト ボックス 487"/>
        <xdr:cNvSpPr txBox="1"/>
      </xdr:nvSpPr>
      <xdr:spPr>
        <a:xfrm>
          <a:off x="6705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24473</xdr:rowOff>
    </xdr:from>
    <xdr:to>
      <xdr:col>85</xdr:col>
      <xdr:colOff>127000</xdr:colOff>
      <xdr:row>39</xdr:row>
      <xdr:rowOff>43561</xdr:rowOff>
    </xdr:to>
    <xdr:cxnSp macro="">
      <xdr:nvCxnSpPr>
        <xdr:cNvPr id="517" name="直線コネクタ 516"/>
        <xdr:cNvCxnSpPr/>
      </xdr:nvCxnSpPr>
      <xdr:spPr>
        <a:xfrm flipV="1">
          <a:off x="15481300" y="6711023"/>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43561</xdr:rowOff>
    </xdr:from>
    <xdr:to>
      <xdr:col>81</xdr:col>
      <xdr:colOff>50800</xdr:colOff>
      <xdr:row>39</xdr:row>
      <xdr:rowOff>44006</xdr:rowOff>
    </xdr:to>
    <xdr:cxnSp macro="">
      <xdr:nvCxnSpPr>
        <xdr:cNvPr id="520" name="直線コネクタ 519"/>
        <xdr:cNvCxnSpPr/>
      </xdr:nvCxnSpPr>
      <xdr:spPr>
        <a:xfrm flipV="1">
          <a:off x="14592300" y="6730111"/>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43866</xdr:rowOff>
    </xdr:from>
    <xdr:to>
      <xdr:col>76</xdr:col>
      <xdr:colOff>114300</xdr:colOff>
      <xdr:row>39</xdr:row>
      <xdr:rowOff>44006</xdr:rowOff>
    </xdr:to>
    <xdr:cxnSp macro="">
      <xdr:nvCxnSpPr>
        <xdr:cNvPr id="523" name="直線コネクタ 522"/>
        <xdr:cNvCxnSpPr/>
      </xdr:nvCxnSpPr>
      <xdr:spPr>
        <a:xfrm>
          <a:off x="13703300" y="673041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43866</xdr:rowOff>
    </xdr:from>
    <xdr:to>
      <xdr:col>71</xdr:col>
      <xdr:colOff>177800</xdr:colOff>
      <xdr:row>39</xdr:row>
      <xdr:rowOff>44386</xdr:rowOff>
    </xdr:to>
    <xdr:cxnSp macro="">
      <xdr:nvCxnSpPr>
        <xdr:cNvPr id="526" name="直線コネクタ 525"/>
        <xdr:cNvCxnSpPr/>
      </xdr:nvCxnSpPr>
      <xdr:spPr>
        <a:xfrm flipV="1">
          <a:off x="12814300" y="6730416"/>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29" name="フローチャート: 判断 528"/>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0" name="テキスト ボックス 529"/>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145123</xdr:rowOff>
    </xdr:from>
    <xdr:to>
      <xdr:col>85</xdr:col>
      <xdr:colOff>177800</xdr:colOff>
      <xdr:row>39</xdr:row>
      <xdr:rowOff>75273</xdr:rowOff>
    </xdr:to>
    <xdr:sp macro="" textlink="">
      <xdr:nvSpPr>
        <xdr:cNvPr id="536" name="楕円 535"/>
        <xdr:cNvSpPr/>
      </xdr:nvSpPr>
      <xdr:spPr>
        <a:xfrm>
          <a:off x="16268700" y="66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60050</xdr:rowOff>
    </xdr:from>
    <xdr:ext cx="469744" cy="259045"/>
    <xdr:sp macro="" textlink="">
      <xdr:nvSpPr>
        <xdr:cNvPr id="537" name="災害復旧事業費該当値テキスト"/>
        <xdr:cNvSpPr txBox="1"/>
      </xdr:nvSpPr>
      <xdr:spPr>
        <a:xfrm>
          <a:off x="16370300" y="657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164211</xdr:rowOff>
    </xdr:from>
    <xdr:to>
      <xdr:col>81</xdr:col>
      <xdr:colOff>101600</xdr:colOff>
      <xdr:row>39</xdr:row>
      <xdr:rowOff>94361</xdr:rowOff>
    </xdr:to>
    <xdr:sp macro="" textlink="">
      <xdr:nvSpPr>
        <xdr:cNvPr id="538" name="楕円 537"/>
        <xdr:cNvSpPr/>
      </xdr:nvSpPr>
      <xdr:spPr>
        <a:xfrm>
          <a:off x="15430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85488</xdr:rowOff>
    </xdr:from>
    <xdr:ext cx="313932" cy="259045"/>
    <xdr:sp macro="" textlink="">
      <xdr:nvSpPr>
        <xdr:cNvPr id="539" name="テキスト ボックス 538"/>
        <xdr:cNvSpPr txBox="1"/>
      </xdr:nvSpPr>
      <xdr:spPr>
        <a:xfrm>
          <a:off x="15324333" y="6772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164656</xdr:rowOff>
    </xdr:from>
    <xdr:to>
      <xdr:col>76</xdr:col>
      <xdr:colOff>165100</xdr:colOff>
      <xdr:row>39</xdr:row>
      <xdr:rowOff>94806</xdr:rowOff>
    </xdr:to>
    <xdr:sp macro="" textlink="">
      <xdr:nvSpPr>
        <xdr:cNvPr id="540" name="楕円 539"/>
        <xdr:cNvSpPr/>
      </xdr:nvSpPr>
      <xdr:spPr>
        <a:xfrm>
          <a:off x="14541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85933</xdr:rowOff>
    </xdr:from>
    <xdr:ext cx="313932" cy="259045"/>
    <xdr:sp macro="" textlink="">
      <xdr:nvSpPr>
        <xdr:cNvPr id="541" name="テキスト ボックス 540"/>
        <xdr:cNvSpPr txBox="1"/>
      </xdr:nvSpPr>
      <xdr:spPr>
        <a:xfrm>
          <a:off x="14435333" y="677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164516</xdr:rowOff>
    </xdr:from>
    <xdr:to>
      <xdr:col>72</xdr:col>
      <xdr:colOff>38100</xdr:colOff>
      <xdr:row>39</xdr:row>
      <xdr:rowOff>94666</xdr:rowOff>
    </xdr:to>
    <xdr:sp macro="" textlink="">
      <xdr:nvSpPr>
        <xdr:cNvPr id="542" name="楕円 541"/>
        <xdr:cNvSpPr/>
      </xdr:nvSpPr>
      <xdr:spPr>
        <a:xfrm>
          <a:off x="13652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85793</xdr:rowOff>
    </xdr:from>
    <xdr:ext cx="313932" cy="259045"/>
    <xdr:sp macro="" textlink="">
      <xdr:nvSpPr>
        <xdr:cNvPr id="543" name="テキスト ボックス 542"/>
        <xdr:cNvSpPr txBox="1"/>
      </xdr:nvSpPr>
      <xdr:spPr>
        <a:xfrm>
          <a:off x="13546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165036</xdr:rowOff>
    </xdr:from>
    <xdr:to>
      <xdr:col>67</xdr:col>
      <xdr:colOff>101600</xdr:colOff>
      <xdr:row>39</xdr:row>
      <xdr:rowOff>95186</xdr:rowOff>
    </xdr:to>
    <xdr:sp macro="" textlink="">
      <xdr:nvSpPr>
        <xdr:cNvPr id="544" name="楕円 543"/>
        <xdr:cNvSpPr/>
      </xdr:nvSpPr>
      <xdr:spPr>
        <a:xfrm>
          <a:off x="12763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86313</xdr:rowOff>
    </xdr:from>
    <xdr:ext cx="249299" cy="259045"/>
    <xdr:sp macro="" textlink="">
      <xdr:nvSpPr>
        <xdr:cNvPr id="545" name="テキスト ボックス 544"/>
        <xdr:cNvSpPr txBox="1"/>
      </xdr:nvSpPr>
      <xdr:spPr>
        <a:xfrm>
          <a:off x="12689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149061</xdr:rowOff>
    </xdr:from>
    <xdr:to>
      <xdr:col>85</xdr:col>
      <xdr:colOff>127000</xdr:colOff>
      <xdr:row>77</xdr:row>
      <xdr:rowOff>150555</xdr:rowOff>
    </xdr:to>
    <xdr:cxnSp macro="">
      <xdr:nvCxnSpPr>
        <xdr:cNvPr id="631" name="直線コネクタ 630"/>
        <xdr:cNvCxnSpPr/>
      </xdr:nvCxnSpPr>
      <xdr:spPr>
        <a:xfrm>
          <a:off x="15481300" y="13350711"/>
          <a:ext cx="8382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76695</xdr:rowOff>
    </xdr:from>
    <xdr:to>
      <xdr:col>81</xdr:col>
      <xdr:colOff>50800</xdr:colOff>
      <xdr:row>77</xdr:row>
      <xdr:rowOff>149061</xdr:rowOff>
    </xdr:to>
    <xdr:cxnSp macro="">
      <xdr:nvCxnSpPr>
        <xdr:cNvPr id="634" name="直線コネクタ 633"/>
        <xdr:cNvCxnSpPr/>
      </xdr:nvCxnSpPr>
      <xdr:spPr>
        <a:xfrm>
          <a:off x="14592300" y="13278345"/>
          <a:ext cx="889000" cy="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76695</xdr:rowOff>
    </xdr:from>
    <xdr:to>
      <xdr:col>76</xdr:col>
      <xdr:colOff>114300</xdr:colOff>
      <xdr:row>77</xdr:row>
      <xdr:rowOff>127836</xdr:rowOff>
    </xdr:to>
    <xdr:cxnSp macro="">
      <xdr:nvCxnSpPr>
        <xdr:cNvPr id="637" name="直線コネクタ 636"/>
        <xdr:cNvCxnSpPr/>
      </xdr:nvCxnSpPr>
      <xdr:spPr>
        <a:xfrm flipV="1">
          <a:off x="13703300" y="13278345"/>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127836</xdr:rowOff>
    </xdr:from>
    <xdr:to>
      <xdr:col>71</xdr:col>
      <xdr:colOff>177800</xdr:colOff>
      <xdr:row>77</xdr:row>
      <xdr:rowOff>132838</xdr:rowOff>
    </xdr:to>
    <xdr:cxnSp macro="">
      <xdr:nvCxnSpPr>
        <xdr:cNvPr id="640" name="直線コネクタ 639"/>
        <xdr:cNvCxnSpPr/>
      </xdr:nvCxnSpPr>
      <xdr:spPr>
        <a:xfrm flipV="1">
          <a:off x="12814300" y="13329486"/>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5963</xdr:rowOff>
    </xdr:from>
    <xdr:ext cx="534377" cy="259045"/>
    <xdr:sp macro="" textlink="">
      <xdr:nvSpPr>
        <xdr:cNvPr id="642" name="テキスト ボックス 641"/>
        <xdr:cNvSpPr txBox="1"/>
      </xdr:nvSpPr>
      <xdr:spPr>
        <a:xfrm>
          <a:off x="13436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160810</xdr:rowOff>
    </xdr:from>
    <xdr:to>
      <xdr:col>67</xdr:col>
      <xdr:colOff>101600</xdr:colOff>
      <xdr:row>78</xdr:row>
      <xdr:rowOff>90960</xdr:rowOff>
    </xdr:to>
    <xdr:sp macro="" textlink="">
      <xdr:nvSpPr>
        <xdr:cNvPr id="643" name="フローチャート: 判断 642"/>
        <xdr:cNvSpPr/>
      </xdr:nvSpPr>
      <xdr:spPr>
        <a:xfrm>
          <a:off x="12763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82087</xdr:rowOff>
    </xdr:from>
    <xdr:ext cx="534377" cy="259045"/>
    <xdr:sp macro="" textlink="">
      <xdr:nvSpPr>
        <xdr:cNvPr id="644" name="テキスト ボックス 643"/>
        <xdr:cNvSpPr txBox="1"/>
      </xdr:nvSpPr>
      <xdr:spPr>
        <a:xfrm>
          <a:off x="12547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99755</xdr:rowOff>
    </xdr:from>
    <xdr:to>
      <xdr:col>85</xdr:col>
      <xdr:colOff>177800</xdr:colOff>
      <xdr:row>78</xdr:row>
      <xdr:rowOff>29905</xdr:rowOff>
    </xdr:to>
    <xdr:sp macro="" textlink="">
      <xdr:nvSpPr>
        <xdr:cNvPr id="650" name="楕円 649"/>
        <xdr:cNvSpPr/>
      </xdr:nvSpPr>
      <xdr:spPr>
        <a:xfrm>
          <a:off x="16268700" y="133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78182</xdr:rowOff>
    </xdr:from>
    <xdr:ext cx="534377" cy="259045"/>
    <xdr:sp macro="" textlink="">
      <xdr:nvSpPr>
        <xdr:cNvPr id="651" name="公債費該当値テキスト"/>
        <xdr:cNvSpPr txBox="1"/>
      </xdr:nvSpPr>
      <xdr:spPr>
        <a:xfrm>
          <a:off x="16370300" y="132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98261</xdr:rowOff>
    </xdr:from>
    <xdr:to>
      <xdr:col>81</xdr:col>
      <xdr:colOff>101600</xdr:colOff>
      <xdr:row>78</xdr:row>
      <xdr:rowOff>28411</xdr:rowOff>
    </xdr:to>
    <xdr:sp macro="" textlink="">
      <xdr:nvSpPr>
        <xdr:cNvPr id="652" name="楕円 651"/>
        <xdr:cNvSpPr/>
      </xdr:nvSpPr>
      <xdr:spPr>
        <a:xfrm>
          <a:off x="15430500" y="132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19538</xdr:rowOff>
    </xdr:from>
    <xdr:ext cx="534377" cy="259045"/>
    <xdr:sp macro="" textlink="">
      <xdr:nvSpPr>
        <xdr:cNvPr id="653" name="テキスト ボックス 652"/>
        <xdr:cNvSpPr txBox="1"/>
      </xdr:nvSpPr>
      <xdr:spPr>
        <a:xfrm>
          <a:off x="15214111" y="133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25895</xdr:rowOff>
    </xdr:from>
    <xdr:to>
      <xdr:col>76</xdr:col>
      <xdr:colOff>165100</xdr:colOff>
      <xdr:row>77</xdr:row>
      <xdr:rowOff>127495</xdr:rowOff>
    </xdr:to>
    <xdr:sp macro="" textlink="">
      <xdr:nvSpPr>
        <xdr:cNvPr id="654" name="楕円 653"/>
        <xdr:cNvSpPr/>
      </xdr:nvSpPr>
      <xdr:spPr>
        <a:xfrm>
          <a:off x="14541500" y="132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144022</xdr:rowOff>
    </xdr:from>
    <xdr:ext cx="534377" cy="259045"/>
    <xdr:sp macro="" textlink="">
      <xdr:nvSpPr>
        <xdr:cNvPr id="655" name="テキスト ボックス 654"/>
        <xdr:cNvSpPr txBox="1"/>
      </xdr:nvSpPr>
      <xdr:spPr>
        <a:xfrm>
          <a:off x="14325111" y="13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77036</xdr:rowOff>
    </xdr:from>
    <xdr:to>
      <xdr:col>72</xdr:col>
      <xdr:colOff>38100</xdr:colOff>
      <xdr:row>78</xdr:row>
      <xdr:rowOff>7186</xdr:rowOff>
    </xdr:to>
    <xdr:sp macro="" textlink="">
      <xdr:nvSpPr>
        <xdr:cNvPr id="656" name="楕円 655"/>
        <xdr:cNvSpPr/>
      </xdr:nvSpPr>
      <xdr:spPr>
        <a:xfrm>
          <a:off x="13652500" y="132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23713</xdr:rowOff>
    </xdr:from>
    <xdr:ext cx="534377" cy="259045"/>
    <xdr:sp macro="" textlink="">
      <xdr:nvSpPr>
        <xdr:cNvPr id="657" name="テキスト ボックス 656"/>
        <xdr:cNvSpPr txBox="1"/>
      </xdr:nvSpPr>
      <xdr:spPr>
        <a:xfrm>
          <a:off x="13436111" y="130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82038</xdr:rowOff>
    </xdr:from>
    <xdr:to>
      <xdr:col>67</xdr:col>
      <xdr:colOff>101600</xdr:colOff>
      <xdr:row>78</xdr:row>
      <xdr:rowOff>12188</xdr:rowOff>
    </xdr:to>
    <xdr:sp macro="" textlink="">
      <xdr:nvSpPr>
        <xdr:cNvPr id="658" name="楕円 657"/>
        <xdr:cNvSpPr/>
      </xdr:nvSpPr>
      <xdr:spPr>
        <a:xfrm>
          <a:off x="12763500" y="132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28715</xdr:rowOff>
    </xdr:from>
    <xdr:ext cx="534377" cy="259045"/>
    <xdr:sp macro="" textlink="">
      <xdr:nvSpPr>
        <xdr:cNvPr id="659" name="テキスト ボックス 658"/>
        <xdr:cNvSpPr txBox="1"/>
      </xdr:nvSpPr>
      <xdr:spPr>
        <a:xfrm>
          <a:off x="12547111" y="13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56215</xdr:rowOff>
    </xdr:from>
    <xdr:to>
      <xdr:col>85</xdr:col>
      <xdr:colOff>127000</xdr:colOff>
      <xdr:row>97</xdr:row>
      <xdr:rowOff>62095</xdr:rowOff>
    </xdr:to>
    <xdr:cxnSp macro="">
      <xdr:nvCxnSpPr>
        <xdr:cNvPr id="684" name="直線コネクタ 683"/>
        <xdr:cNvCxnSpPr/>
      </xdr:nvCxnSpPr>
      <xdr:spPr>
        <a:xfrm>
          <a:off x="15481300" y="16686865"/>
          <a:ext cx="8382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56215</xdr:rowOff>
    </xdr:from>
    <xdr:to>
      <xdr:col>81</xdr:col>
      <xdr:colOff>50800</xdr:colOff>
      <xdr:row>97</xdr:row>
      <xdr:rowOff>71092</xdr:rowOff>
    </xdr:to>
    <xdr:cxnSp macro="">
      <xdr:nvCxnSpPr>
        <xdr:cNvPr id="687" name="直線コネクタ 686"/>
        <xdr:cNvCxnSpPr/>
      </xdr:nvCxnSpPr>
      <xdr:spPr>
        <a:xfrm flipV="1">
          <a:off x="14592300" y="16686865"/>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71092</xdr:rowOff>
    </xdr:from>
    <xdr:to>
      <xdr:col>76</xdr:col>
      <xdr:colOff>114300</xdr:colOff>
      <xdr:row>97</xdr:row>
      <xdr:rowOff>85071</xdr:rowOff>
    </xdr:to>
    <xdr:cxnSp macro="">
      <xdr:nvCxnSpPr>
        <xdr:cNvPr id="690" name="直線コネクタ 689"/>
        <xdr:cNvCxnSpPr/>
      </xdr:nvCxnSpPr>
      <xdr:spPr>
        <a:xfrm flipV="1">
          <a:off x="13703300" y="16701742"/>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85071</xdr:rowOff>
    </xdr:from>
    <xdr:to>
      <xdr:col>71</xdr:col>
      <xdr:colOff>177800</xdr:colOff>
      <xdr:row>97</xdr:row>
      <xdr:rowOff>111182</xdr:rowOff>
    </xdr:to>
    <xdr:cxnSp macro="">
      <xdr:nvCxnSpPr>
        <xdr:cNvPr id="693" name="直線コネクタ 692"/>
        <xdr:cNvCxnSpPr/>
      </xdr:nvCxnSpPr>
      <xdr:spPr>
        <a:xfrm flipV="1">
          <a:off x="12814300" y="16715721"/>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41025</xdr:rowOff>
    </xdr:from>
    <xdr:to>
      <xdr:col>67</xdr:col>
      <xdr:colOff>101600</xdr:colOff>
      <xdr:row>97</xdr:row>
      <xdr:rowOff>142625</xdr:rowOff>
    </xdr:to>
    <xdr:sp macro="" textlink="">
      <xdr:nvSpPr>
        <xdr:cNvPr id="696" name="フローチャート: 判断 695"/>
        <xdr:cNvSpPr/>
      </xdr:nvSpPr>
      <xdr:spPr>
        <a:xfrm>
          <a:off x="12763500" y="1667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159152</xdr:rowOff>
    </xdr:from>
    <xdr:ext cx="534377" cy="259045"/>
    <xdr:sp macro="" textlink="">
      <xdr:nvSpPr>
        <xdr:cNvPr id="697" name="テキスト ボックス 696"/>
        <xdr:cNvSpPr txBox="1"/>
      </xdr:nvSpPr>
      <xdr:spPr>
        <a:xfrm>
          <a:off x="12547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11295</xdr:rowOff>
    </xdr:from>
    <xdr:to>
      <xdr:col>85</xdr:col>
      <xdr:colOff>177800</xdr:colOff>
      <xdr:row>97</xdr:row>
      <xdr:rowOff>112895</xdr:rowOff>
    </xdr:to>
    <xdr:sp macro="" textlink="">
      <xdr:nvSpPr>
        <xdr:cNvPr id="703" name="楕円 702"/>
        <xdr:cNvSpPr/>
      </xdr:nvSpPr>
      <xdr:spPr>
        <a:xfrm>
          <a:off x="16268700" y="166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34172</xdr:rowOff>
    </xdr:from>
    <xdr:ext cx="534377" cy="259045"/>
    <xdr:sp macro="" textlink="">
      <xdr:nvSpPr>
        <xdr:cNvPr id="704" name="積立金該当値テキスト"/>
        <xdr:cNvSpPr txBox="1"/>
      </xdr:nvSpPr>
      <xdr:spPr>
        <a:xfrm>
          <a:off x="16370300" y="1649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5415</xdr:rowOff>
    </xdr:from>
    <xdr:to>
      <xdr:col>81</xdr:col>
      <xdr:colOff>101600</xdr:colOff>
      <xdr:row>97</xdr:row>
      <xdr:rowOff>107015</xdr:rowOff>
    </xdr:to>
    <xdr:sp macro="" textlink="">
      <xdr:nvSpPr>
        <xdr:cNvPr id="705" name="楕円 704"/>
        <xdr:cNvSpPr/>
      </xdr:nvSpPr>
      <xdr:spPr>
        <a:xfrm>
          <a:off x="15430500" y="16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123542</xdr:rowOff>
    </xdr:from>
    <xdr:ext cx="534377" cy="259045"/>
    <xdr:sp macro="" textlink="">
      <xdr:nvSpPr>
        <xdr:cNvPr id="706" name="テキスト ボックス 705"/>
        <xdr:cNvSpPr txBox="1"/>
      </xdr:nvSpPr>
      <xdr:spPr>
        <a:xfrm>
          <a:off x="15214111" y="164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20292</xdr:rowOff>
    </xdr:from>
    <xdr:to>
      <xdr:col>76</xdr:col>
      <xdr:colOff>165100</xdr:colOff>
      <xdr:row>97</xdr:row>
      <xdr:rowOff>121892</xdr:rowOff>
    </xdr:to>
    <xdr:sp macro="" textlink="">
      <xdr:nvSpPr>
        <xdr:cNvPr id="707" name="楕円 706"/>
        <xdr:cNvSpPr/>
      </xdr:nvSpPr>
      <xdr:spPr>
        <a:xfrm>
          <a:off x="14541500" y="166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138419</xdr:rowOff>
    </xdr:from>
    <xdr:ext cx="534377" cy="259045"/>
    <xdr:sp macro="" textlink="">
      <xdr:nvSpPr>
        <xdr:cNvPr id="708" name="テキスト ボックス 707"/>
        <xdr:cNvSpPr txBox="1"/>
      </xdr:nvSpPr>
      <xdr:spPr>
        <a:xfrm>
          <a:off x="14325111" y="1642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34271</xdr:rowOff>
    </xdr:from>
    <xdr:to>
      <xdr:col>72</xdr:col>
      <xdr:colOff>38100</xdr:colOff>
      <xdr:row>97</xdr:row>
      <xdr:rowOff>135871</xdr:rowOff>
    </xdr:to>
    <xdr:sp macro="" textlink="">
      <xdr:nvSpPr>
        <xdr:cNvPr id="709" name="楕円 708"/>
        <xdr:cNvSpPr/>
      </xdr:nvSpPr>
      <xdr:spPr>
        <a:xfrm>
          <a:off x="13652500" y="166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126998</xdr:rowOff>
    </xdr:from>
    <xdr:ext cx="534377" cy="259045"/>
    <xdr:sp macro="" textlink="">
      <xdr:nvSpPr>
        <xdr:cNvPr id="710" name="テキスト ボックス 709"/>
        <xdr:cNvSpPr txBox="1"/>
      </xdr:nvSpPr>
      <xdr:spPr>
        <a:xfrm>
          <a:off x="13436111" y="167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60382</xdr:rowOff>
    </xdr:from>
    <xdr:to>
      <xdr:col>67</xdr:col>
      <xdr:colOff>101600</xdr:colOff>
      <xdr:row>97</xdr:row>
      <xdr:rowOff>161982</xdr:rowOff>
    </xdr:to>
    <xdr:sp macro="" textlink="">
      <xdr:nvSpPr>
        <xdr:cNvPr id="711" name="楕円 710"/>
        <xdr:cNvSpPr/>
      </xdr:nvSpPr>
      <xdr:spPr>
        <a:xfrm>
          <a:off x="12763500" y="166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153109</xdr:rowOff>
    </xdr:from>
    <xdr:ext cx="534377" cy="259045"/>
    <xdr:sp macro="" textlink="">
      <xdr:nvSpPr>
        <xdr:cNvPr id="712" name="テキスト ボックス 711"/>
        <xdr:cNvSpPr txBox="1"/>
      </xdr:nvSpPr>
      <xdr:spPr>
        <a:xfrm>
          <a:off x="12547111" y="167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42507</xdr:rowOff>
    </xdr:from>
    <xdr:to>
      <xdr:col>116</xdr:col>
      <xdr:colOff>63500</xdr:colOff>
      <xdr:row>39</xdr:row>
      <xdr:rowOff>42545</xdr:rowOff>
    </xdr:to>
    <xdr:cxnSp macro="">
      <xdr:nvCxnSpPr>
        <xdr:cNvPr id="741" name="直線コネクタ 740"/>
        <xdr:cNvCxnSpPr/>
      </xdr:nvCxnSpPr>
      <xdr:spPr>
        <a:xfrm flipV="1">
          <a:off x="21323300" y="672905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177800</xdr:colOff>
      <xdr:row>39</xdr:row>
      <xdr:rowOff>42850</xdr:rowOff>
    </xdr:to>
    <xdr:cxnSp macro="">
      <xdr:nvCxnSpPr>
        <xdr:cNvPr id="744" name="直線コネクタ 743"/>
        <xdr:cNvCxnSpPr/>
      </xdr:nvCxnSpPr>
      <xdr:spPr>
        <a:xfrm flipV="1">
          <a:off x="20434300" y="67290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42850</xdr:rowOff>
    </xdr:from>
    <xdr:to>
      <xdr:col>107</xdr:col>
      <xdr:colOff>50800</xdr:colOff>
      <xdr:row>39</xdr:row>
      <xdr:rowOff>43879</xdr:rowOff>
    </xdr:to>
    <xdr:cxnSp macro="">
      <xdr:nvCxnSpPr>
        <xdr:cNvPr id="747" name="直線コネクタ 746"/>
        <xdr:cNvCxnSpPr/>
      </xdr:nvCxnSpPr>
      <xdr:spPr>
        <a:xfrm flipV="1">
          <a:off x="19545300" y="672940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12370</xdr:rowOff>
    </xdr:from>
    <xdr:to>
      <xdr:col>102</xdr:col>
      <xdr:colOff>114300</xdr:colOff>
      <xdr:row>39</xdr:row>
      <xdr:rowOff>43879</xdr:rowOff>
    </xdr:to>
    <xdr:cxnSp macro="">
      <xdr:nvCxnSpPr>
        <xdr:cNvPr id="750" name="直線コネクタ 749"/>
        <xdr:cNvCxnSpPr/>
      </xdr:nvCxnSpPr>
      <xdr:spPr>
        <a:xfrm>
          <a:off x="18656300" y="6698920"/>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102768</xdr:rowOff>
    </xdr:from>
    <xdr:to>
      <xdr:col>98</xdr:col>
      <xdr:colOff>38100</xdr:colOff>
      <xdr:row>39</xdr:row>
      <xdr:rowOff>32918</xdr:rowOff>
    </xdr:to>
    <xdr:sp macro="" textlink="">
      <xdr:nvSpPr>
        <xdr:cNvPr id="753" name="フローチャート: 判断 752"/>
        <xdr:cNvSpPr/>
      </xdr:nvSpPr>
      <xdr:spPr>
        <a:xfrm>
          <a:off x="18605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49446</xdr:rowOff>
    </xdr:from>
    <xdr:ext cx="469744" cy="259045"/>
    <xdr:sp macro="" textlink="">
      <xdr:nvSpPr>
        <xdr:cNvPr id="754" name="テキスト ボックス 753"/>
        <xdr:cNvSpPr txBox="1"/>
      </xdr:nvSpPr>
      <xdr:spPr>
        <a:xfrm>
          <a:off x="18421428"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163157</xdr:rowOff>
    </xdr:from>
    <xdr:to>
      <xdr:col>116</xdr:col>
      <xdr:colOff>114300</xdr:colOff>
      <xdr:row>39</xdr:row>
      <xdr:rowOff>93307</xdr:rowOff>
    </xdr:to>
    <xdr:sp macro="" textlink="">
      <xdr:nvSpPr>
        <xdr:cNvPr id="760" name="楕円 759"/>
        <xdr:cNvSpPr/>
      </xdr:nvSpPr>
      <xdr:spPr>
        <a:xfrm>
          <a:off x="221107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78084</xdr:rowOff>
    </xdr:from>
    <xdr:ext cx="313932" cy="259045"/>
    <xdr:sp macro="" textlink="">
      <xdr:nvSpPr>
        <xdr:cNvPr id="761" name="投資及び出資金該当値テキスト"/>
        <xdr:cNvSpPr txBox="1"/>
      </xdr:nvSpPr>
      <xdr:spPr>
        <a:xfrm>
          <a:off x="22212300" y="6593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163195</xdr:rowOff>
    </xdr:from>
    <xdr:to>
      <xdr:col>112</xdr:col>
      <xdr:colOff>38100</xdr:colOff>
      <xdr:row>39</xdr:row>
      <xdr:rowOff>93345</xdr:rowOff>
    </xdr:to>
    <xdr:sp macro="" textlink="">
      <xdr:nvSpPr>
        <xdr:cNvPr id="762" name="楕円 761"/>
        <xdr:cNvSpPr/>
      </xdr:nvSpPr>
      <xdr:spPr>
        <a:xfrm>
          <a:off x="2127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84472</xdr:rowOff>
    </xdr:from>
    <xdr:ext cx="313932" cy="259045"/>
    <xdr:sp macro="" textlink="">
      <xdr:nvSpPr>
        <xdr:cNvPr id="763" name="テキスト ボックス 762"/>
        <xdr:cNvSpPr txBox="1"/>
      </xdr:nvSpPr>
      <xdr:spPr>
        <a:xfrm>
          <a:off x="21166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163500</xdr:rowOff>
    </xdr:from>
    <xdr:to>
      <xdr:col>107</xdr:col>
      <xdr:colOff>101600</xdr:colOff>
      <xdr:row>39</xdr:row>
      <xdr:rowOff>93650</xdr:rowOff>
    </xdr:to>
    <xdr:sp macro="" textlink="">
      <xdr:nvSpPr>
        <xdr:cNvPr id="764" name="楕円 763"/>
        <xdr:cNvSpPr/>
      </xdr:nvSpPr>
      <xdr:spPr>
        <a:xfrm>
          <a:off x="20383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84777</xdr:rowOff>
    </xdr:from>
    <xdr:ext cx="313932" cy="259045"/>
    <xdr:sp macro="" textlink="">
      <xdr:nvSpPr>
        <xdr:cNvPr id="765" name="テキスト ボックス 764"/>
        <xdr:cNvSpPr txBox="1"/>
      </xdr:nvSpPr>
      <xdr:spPr>
        <a:xfrm>
          <a:off x="20277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164529</xdr:rowOff>
    </xdr:from>
    <xdr:to>
      <xdr:col>102</xdr:col>
      <xdr:colOff>165100</xdr:colOff>
      <xdr:row>39</xdr:row>
      <xdr:rowOff>94679</xdr:rowOff>
    </xdr:to>
    <xdr:sp macro="" textlink="">
      <xdr:nvSpPr>
        <xdr:cNvPr id="766" name="楕円 765"/>
        <xdr:cNvSpPr/>
      </xdr:nvSpPr>
      <xdr:spPr>
        <a:xfrm>
          <a:off x="19494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85806</xdr:rowOff>
    </xdr:from>
    <xdr:ext cx="313932" cy="259045"/>
    <xdr:sp macro="" textlink="">
      <xdr:nvSpPr>
        <xdr:cNvPr id="767" name="テキスト ボックス 766"/>
        <xdr:cNvSpPr txBox="1"/>
      </xdr:nvSpPr>
      <xdr:spPr>
        <a:xfrm>
          <a:off x="19388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133020</xdr:rowOff>
    </xdr:from>
    <xdr:to>
      <xdr:col>98</xdr:col>
      <xdr:colOff>38100</xdr:colOff>
      <xdr:row>39</xdr:row>
      <xdr:rowOff>63170</xdr:rowOff>
    </xdr:to>
    <xdr:sp macro="" textlink="">
      <xdr:nvSpPr>
        <xdr:cNvPr id="768" name="楕円 767"/>
        <xdr:cNvSpPr/>
      </xdr:nvSpPr>
      <xdr:spPr>
        <a:xfrm>
          <a:off x="18605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54297</xdr:rowOff>
    </xdr:from>
    <xdr:ext cx="378565" cy="259045"/>
    <xdr:sp macro="" textlink="">
      <xdr:nvSpPr>
        <xdr:cNvPr id="769" name="テキスト ボックス 768"/>
        <xdr:cNvSpPr txBox="1"/>
      </xdr:nvSpPr>
      <xdr:spPr>
        <a:xfrm>
          <a:off x="18467017" y="6740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28921</xdr:rowOff>
    </xdr:from>
    <xdr:to>
      <xdr:col>116</xdr:col>
      <xdr:colOff>63500</xdr:colOff>
      <xdr:row>57</xdr:row>
      <xdr:rowOff>33355</xdr:rowOff>
    </xdr:to>
    <xdr:cxnSp macro="">
      <xdr:nvCxnSpPr>
        <xdr:cNvPr id="796" name="直線コネクタ 795"/>
        <xdr:cNvCxnSpPr/>
      </xdr:nvCxnSpPr>
      <xdr:spPr>
        <a:xfrm flipV="1">
          <a:off x="21323300" y="9630121"/>
          <a:ext cx="838200" cy="1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33355</xdr:rowOff>
    </xdr:from>
    <xdr:to>
      <xdr:col>111</xdr:col>
      <xdr:colOff>177800</xdr:colOff>
      <xdr:row>57</xdr:row>
      <xdr:rowOff>37219</xdr:rowOff>
    </xdr:to>
    <xdr:cxnSp macro="">
      <xdr:nvCxnSpPr>
        <xdr:cNvPr id="799" name="直線コネクタ 798"/>
        <xdr:cNvCxnSpPr/>
      </xdr:nvCxnSpPr>
      <xdr:spPr>
        <a:xfrm flipV="1">
          <a:off x="20434300" y="9806005"/>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37219</xdr:rowOff>
    </xdr:from>
    <xdr:to>
      <xdr:col>107</xdr:col>
      <xdr:colOff>50800</xdr:colOff>
      <xdr:row>57</xdr:row>
      <xdr:rowOff>43300</xdr:rowOff>
    </xdr:to>
    <xdr:cxnSp macro="">
      <xdr:nvCxnSpPr>
        <xdr:cNvPr id="802" name="直線コネクタ 801"/>
        <xdr:cNvCxnSpPr/>
      </xdr:nvCxnSpPr>
      <xdr:spPr>
        <a:xfrm flipV="1">
          <a:off x="19545300" y="980986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83762</xdr:rowOff>
    </xdr:from>
    <xdr:to>
      <xdr:col>102</xdr:col>
      <xdr:colOff>114300</xdr:colOff>
      <xdr:row>57</xdr:row>
      <xdr:rowOff>43300</xdr:rowOff>
    </xdr:to>
    <xdr:cxnSp macro="">
      <xdr:nvCxnSpPr>
        <xdr:cNvPr id="805" name="直線コネクタ 804"/>
        <xdr:cNvCxnSpPr/>
      </xdr:nvCxnSpPr>
      <xdr:spPr>
        <a:xfrm>
          <a:off x="18656300" y="9684962"/>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78368</xdr:rowOff>
    </xdr:from>
    <xdr:ext cx="469744" cy="259045"/>
    <xdr:sp macro="" textlink="">
      <xdr:nvSpPr>
        <xdr:cNvPr id="807" name="テキスト ボックス 806"/>
        <xdr:cNvSpPr txBox="1"/>
      </xdr:nvSpPr>
      <xdr:spPr>
        <a:xfrm>
          <a:off x="19310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135512</xdr:rowOff>
    </xdr:from>
    <xdr:to>
      <xdr:col>98</xdr:col>
      <xdr:colOff>38100</xdr:colOff>
      <xdr:row>58</xdr:row>
      <xdr:rowOff>65662</xdr:rowOff>
    </xdr:to>
    <xdr:sp macro="" textlink="">
      <xdr:nvSpPr>
        <xdr:cNvPr id="808" name="フローチャート: 判断 807"/>
        <xdr:cNvSpPr/>
      </xdr:nvSpPr>
      <xdr:spPr>
        <a:xfrm>
          <a:off x="18605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56789</xdr:rowOff>
    </xdr:from>
    <xdr:ext cx="469744" cy="259045"/>
    <xdr:sp macro="" textlink="">
      <xdr:nvSpPr>
        <xdr:cNvPr id="809" name="テキスト ボックス 808"/>
        <xdr:cNvSpPr txBox="1"/>
      </xdr:nvSpPr>
      <xdr:spPr>
        <a:xfrm>
          <a:off x="18421428" y="1000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149571</xdr:rowOff>
    </xdr:from>
    <xdr:to>
      <xdr:col>116</xdr:col>
      <xdr:colOff>114300</xdr:colOff>
      <xdr:row>56</xdr:row>
      <xdr:rowOff>79721</xdr:rowOff>
    </xdr:to>
    <xdr:sp macro="" textlink="">
      <xdr:nvSpPr>
        <xdr:cNvPr id="815" name="楕円 814"/>
        <xdr:cNvSpPr/>
      </xdr:nvSpPr>
      <xdr:spPr>
        <a:xfrm>
          <a:off x="22110700" y="957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998</xdr:rowOff>
    </xdr:from>
    <xdr:ext cx="534377" cy="259045"/>
    <xdr:sp macro="" textlink="">
      <xdr:nvSpPr>
        <xdr:cNvPr id="816" name="貸付金該当値テキスト"/>
        <xdr:cNvSpPr txBox="1"/>
      </xdr:nvSpPr>
      <xdr:spPr>
        <a:xfrm>
          <a:off x="22212300" y="943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154005</xdr:rowOff>
    </xdr:from>
    <xdr:to>
      <xdr:col>112</xdr:col>
      <xdr:colOff>38100</xdr:colOff>
      <xdr:row>57</xdr:row>
      <xdr:rowOff>84155</xdr:rowOff>
    </xdr:to>
    <xdr:sp macro="" textlink="">
      <xdr:nvSpPr>
        <xdr:cNvPr id="817" name="楕円 816"/>
        <xdr:cNvSpPr/>
      </xdr:nvSpPr>
      <xdr:spPr>
        <a:xfrm>
          <a:off x="21272500" y="97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100682</xdr:rowOff>
    </xdr:from>
    <xdr:ext cx="534377" cy="259045"/>
    <xdr:sp macro="" textlink="">
      <xdr:nvSpPr>
        <xdr:cNvPr id="818" name="テキスト ボックス 817"/>
        <xdr:cNvSpPr txBox="1"/>
      </xdr:nvSpPr>
      <xdr:spPr>
        <a:xfrm>
          <a:off x="21056111" y="953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157869</xdr:rowOff>
    </xdr:from>
    <xdr:to>
      <xdr:col>107</xdr:col>
      <xdr:colOff>101600</xdr:colOff>
      <xdr:row>57</xdr:row>
      <xdr:rowOff>88019</xdr:rowOff>
    </xdr:to>
    <xdr:sp macro="" textlink="">
      <xdr:nvSpPr>
        <xdr:cNvPr id="819" name="楕円 818"/>
        <xdr:cNvSpPr/>
      </xdr:nvSpPr>
      <xdr:spPr>
        <a:xfrm>
          <a:off x="20383500" y="97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104546</xdr:rowOff>
    </xdr:from>
    <xdr:ext cx="534377" cy="259045"/>
    <xdr:sp macro="" textlink="">
      <xdr:nvSpPr>
        <xdr:cNvPr id="820" name="テキスト ボックス 819"/>
        <xdr:cNvSpPr txBox="1"/>
      </xdr:nvSpPr>
      <xdr:spPr>
        <a:xfrm>
          <a:off x="20167111" y="953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163950</xdr:rowOff>
    </xdr:from>
    <xdr:to>
      <xdr:col>102</xdr:col>
      <xdr:colOff>165100</xdr:colOff>
      <xdr:row>57</xdr:row>
      <xdr:rowOff>94100</xdr:rowOff>
    </xdr:to>
    <xdr:sp macro="" textlink="">
      <xdr:nvSpPr>
        <xdr:cNvPr id="821" name="楕円 820"/>
        <xdr:cNvSpPr/>
      </xdr:nvSpPr>
      <xdr:spPr>
        <a:xfrm>
          <a:off x="19494500" y="97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110627</xdr:rowOff>
    </xdr:from>
    <xdr:ext cx="534377" cy="259045"/>
    <xdr:sp macro="" textlink="">
      <xdr:nvSpPr>
        <xdr:cNvPr id="822" name="テキスト ボックス 821"/>
        <xdr:cNvSpPr txBox="1"/>
      </xdr:nvSpPr>
      <xdr:spPr>
        <a:xfrm>
          <a:off x="19278111" y="95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32962</xdr:rowOff>
    </xdr:from>
    <xdr:to>
      <xdr:col>98</xdr:col>
      <xdr:colOff>38100</xdr:colOff>
      <xdr:row>56</xdr:row>
      <xdr:rowOff>134562</xdr:rowOff>
    </xdr:to>
    <xdr:sp macro="" textlink="">
      <xdr:nvSpPr>
        <xdr:cNvPr id="823" name="楕円 822"/>
        <xdr:cNvSpPr/>
      </xdr:nvSpPr>
      <xdr:spPr>
        <a:xfrm>
          <a:off x="18605500" y="96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151089</xdr:rowOff>
    </xdr:from>
    <xdr:ext cx="534377" cy="259045"/>
    <xdr:sp macro="" textlink="">
      <xdr:nvSpPr>
        <xdr:cNvPr id="824" name="テキスト ボックス 823"/>
        <xdr:cNvSpPr txBox="1"/>
      </xdr:nvSpPr>
      <xdr:spPr>
        <a:xfrm>
          <a:off x="18389111" y="94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76149</xdr:rowOff>
    </xdr:from>
    <xdr:to>
      <xdr:col>116</xdr:col>
      <xdr:colOff>63500</xdr:colOff>
      <xdr:row>74</xdr:row>
      <xdr:rowOff>83546</xdr:rowOff>
    </xdr:to>
    <xdr:cxnSp macro="">
      <xdr:nvCxnSpPr>
        <xdr:cNvPr id="856" name="直線コネクタ 855"/>
        <xdr:cNvCxnSpPr/>
      </xdr:nvCxnSpPr>
      <xdr:spPr>
        <a:xfrm>
          <a:off x="21323300" y="12763449"/>
          <a:ext cx="8382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76149</xdr:rowOff>
    </xdr:from>
    <xdr:to>
      <xdr:col>111</xdr:col>
      <xdr:colOff>177800</xdr:colOff>
      <xdr:row>74</xdr:row>
      <xdr:rowOff>120857</xdr:rowOff>
    </xdr:to>
    <xdr:cxnSp macro="">
      <xdr:nvCxnSpPr>
        <xdr:cNvPr id="859" name="直線コネクタ 858"/>
        <xdr:cNvCxnSpPr/>
      </xdr:nvCxnSpPr>
      <xdr:spPr>
        <a:xfrm flipV="1">
          <a:off x="20434300" y="12763449"/>
          <a:ext cx="8890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115518</xdr:rowOff>
    </xdr:from>
    <xdr:to>
      <xdr:col>107</xdr:col>
      <xdr:colOff>50800</xdr:colOff>
      <xdr:row>74</xdr:row>
      <xdr:rowOff>120857</xdr:rowOff>
    </xdr:to>
    <xdr:cxnSp macro="">
      <xdr:nvCxnSpPr>
        <xdr:cNvPr id="862" name="直線コネクタ 861"/>
        <xdr:cNvCxnSpPr/>
      </xdr:nvCxnSpPr>
      <xdr:spPr>
        <a:xfrm>
          <a:off x="19545300" y="12802818"/>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115518</xdr:rowOff>
    </xdr:from>
    <xdr:to>
      <xdr:col>102</xdr:col>
      <xdr:colOff>114300</xdr:colOff>
      <xdr:row>74</xdr:row>
      <xdr:rowOff>167067</xdr:rowOff>
    </xdr:to>
    <xdr:cxnSp macro="">
      <xdr:nvCxnSpPr>
        <xdr:cNvPr id="865" name="直線コネクタ 864"/>
        <xdr:cNvCxnSpPr/>
      </xdr:nvCxnSpPr>
      <xdr:spPr>
        <a:xfrm flipV="1">
          <a:off x="18656300" y="12802818"/>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27178</xdr:rowOff>
    </xdr:from>
    <xdr:to>
      <xdr:col>98</xdr:col>
      <xdr:colOff>38100</xdr:colOff>
      <xdr:row>77</xdr:row>
      <xdr:rowOff>128778</xdr:rowOff>
    </xdr:to>
    <xdr:sp macro="" textlink="">
      <xdr:nvSpPr>
        <xdr:cNvPr id="868" name="フローチャート: 判断 867"/>
        <xdr:cNvSpPr/>
      </xdr:nvSpPr>
      <xdr:spPr>
        <a:xfrm>
          <a:off x="18605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119905</xdr:rowOff>
    </xdr:from>
    <xdr:ext cx="534377" cy="259045"/>
    <xdr:sp macro="" textlink="">
      <xdr:nvSpPr>
        <xdr:cNvPr id="869" name="テキスト ボックス 868"/>
        <xdr:cNvSpPr txBox="1"/>
      </xdr:nvSpPr>
      <xdr:spPr>
        <a:xfrm>
          <a:off x="18389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32746</xdr:rowOff>
    </xdr:from>
    <xdr:to>
      <xdr:col>116</xdr:col>
      <xdr:colOff>114300</xdr:colOff>
      <xdr:row>74</xdr:row>
      <xdr:rowOff>134346</xdr:rowOff>
    </xdr:to>
    <xdr:sp macro="" textlink="">
      <xdr:nvSpPr>
        <xdr:cNvPr id="875" name="楕円 874"/>
        <xdr:cNvSpPr/>
      </xdr:nvSpPr>
      <xdr:spPr>
        <a:xfrm>
          <a:off x="22110700" y="12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55623</xdr:rowOff>
    </xdr:from>
    <xdr:ext cx="534377" cy="259045"/>
    <xdr:sp macro="" textlink="">
      <xdr:nvSpPr>
        <xdr:cNvPr id="876" name="繰出金該当値テキスト"/>
        <xdr:cNvSpPr txBox="1"/>
      </xdr:nvSpPr>
      <xdr:spPr>
        <a:xfrm>
          <a:off x="22212300" y="125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25349</xdr:rowOff>
    </xdr:from>
    <xdr:to>
      <xdr:col>112</xdr:col>
      <xdr:colOff>38100</xdr:colOff>
      <xdr:row>74</xdr:row>
      <xdr:rowOff>126949</xdr:rowOff>
    </xdr:to>
    <xdr:sp macro="" textlink="">
      <xdr:nvSpPr>
        <xdr:cNvPr id="877" name="楕円 876"/>
        <xdr:cNvSpPr/>
      </xdr:nvSpPr>
      <xdr:spPr>
        <a:xfrm>
          <a:off x="21272500" y="127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143476</xdr:rowOff>
    </xdr:from>
    <xdr:ext cx="534377" cy="259045"/>
    <xdr:sp macro="" textlink="">
      <xdr:nvSpPr>
        <xdr:cNvPr id="878" name="テキスト ボックス 877"/>
        <xdr:cNvSpPr txBox="1"/>
      </xdr:nvSpPr>
      <xdr:spPr>
        <a:xfrm>
          <a:off x="21056111" y="1248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70057</xdr:rowOff>
    </xdr:from>
    <xdr:to>
      <xdr:col>107</xdr:col>
      <xdr:colOff>101600</xdr:colOff>
      <xdr:row>75</xdr:row>
      <xdr:rowOff>207</xdr:rowOff>
    </xdr:to>
    <xdr:sp macro="" textlink="">
      <xdr:nvSpPr>
        <xdr:cNvPr id="879" name="楕円 878"/>
        <xdr:cNvSpPr/>
      </xdr:nvSpPr>
      <xdr:spPr>
        <a:xfrm>
          <a:off x="20383500" y="127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16734</xdr:rowOff>
    </xdr:from>
    <xdr:ext cx="534377" cy="259045"/>
    <xdr:sp macro="" textlink="">
      <xdr:nvSpPr>
        <xdr:cNvPr id="880" name="テキスト ボックス 879"/>
        <xdr:cNvSpPr txBox="1"/>
      </xdr:nvSpPr>
      <xdr:spPr>
        <a:xfrm>
          <a:off x="20167111" y="125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64718</xdr:rowOff>
    </xdr:from>
    <xdr:to>
      <xdr:col>102</xdr:col>
      <xdr:colOff>165100</xdr:colOff>
      <xdr:row>74</xdr:row>
      <xdr:rowOff>166318</xdr:rowOff>
    </xdr:to>
    <xdr:sp macro="" textlink="">
      <xdr:nvSpPr>
        <xdr:cNvPr id="881" name="楕円 880"/>
        <xdr:cNvSpPr/>
      </xdr:nvSpPr>
      <xdr:spPr>
        <a:xfrm>
          <a:off x="19494500" y="127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11395</xdr:rowOff>
    </xdr:from>
    <xdr:ext cx="534377" cy="259045"/>
    <xdr:sp macro="" textlink="">
      <xdr:nvSpPr>
        <xdr:cNvPr id="882" name="テキスト ボックス 881"/>
        <xdr:cNvSpPr txBox="1"/>
      </xdr:nvSpPr>
      <xdr:spPr>
        <a:xfrm>
          <a:off x="19278111" y="125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116267</xdr:rowOff>
    </xdr:from>
    <xdr:to>
      <xdr:col>98</xdr:col>
      <xdr:colOff>38100</xdr:colOff>
      <xdr:row>75</xdr:row>
      <xdr:rowOff>46417</xdr:rowOff>
    </xdr:to>
    <xdr:sp macro="" textlink="">
      <xdr:nvSpPr>
        <xdr:cNvPr id="883" name="楕円 882"/>
        <xdr:cNvSpPr/>
      </xdr:nvSpPr>
      <xdr:spPr>
        <a:xfrm>
          <a:off x="18605500" y="128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62944</xdr:rowOff>
    </xdr:from>
    <xdr:ext cx="534377" cy="259045"/>
    <xdr:sp macro="" textlink="">
      <xdr:nvSpPr>
        <xdr:cNvPr id="884" name="テキスト ボックス 883"/>
        <xdr:cNvSpPr txBox="1"/>
      </xdr:nvSpPr>
      <xdr:spPr>
        <a:xfrm>
          <a:off x="18389111" y="1257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歳出全体についてみると、住民一人当たりコストは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624,366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円であり、前年度と比較すると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40,390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円増加している。また、類似団体平均と比較すると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21,088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円低くなっている。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24,378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3,447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い。これはスキー場整備事業や総合体育館改修事業などの大型建設事業を行ったことが主な要因である。今後はさらに公共施設の老朽化に伴う更新整備に係る経費の増が見込まれることから、湯沢市公共施設等総合管理計画に基づき施設の修繕や更新を計画的に行うことで、各年度における負担を平準化しつつ公共施設の最適化を図る。貸付金は、地元企業のうどん製造工場整備事業に対し地域総合整備資金を貸付したため、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7,694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14,259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円高い。物件費は使用していない公共施設の解体事業の増加により前年度比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4,768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11,599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円低い。今後も公共施設の解体事業は増加する見込みであるため、湯沢市公共施設等総合管理計画に基づき計画的に事業を進めていく。維持補修費は豪雪による除排雪経費の増により前年度比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3,558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18,363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円高い。今後も高い水準で推移することが見込まれるが、事業費の精査を行い、経費が過大にならないよう努めていく。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152083</xdr:rowOff>
    </xdr:from>
    <xdr:to>
      <xdr:col>24</xdr:col>
      <xdr:colOff>63500</xdr:colOff>
      <xdr:row>37</xdr:row>
      <xdr:rowOff>12065</xdr:rowOff>
    </xdr:to>
    <xdr:cxnSp macro="">
      <xdr:nvCxnSpPr>
        <xdr:cNvPr id="61" name="直線コネクタ 60"/>
        <xdr:cNvCxnSpPr/>
      </xdr:nvCxnSpPr>
      <xdr:spPr>
        <a:xfrm>
          <a:off x="3797300" y="6324283"/>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136271</xdr:rowOff>
    </xdr:from>
    <xdr:to>
      <xdr:col>19</xdr:col>
      <xdr:colOff>177800</xdr:colOff>
      <xdr:row>36</xdr:row>
      <xdr:rowOff>152083</xdr:rowOff>
    </xdr:to>
    <xdr:cxnSp macro="">
      <xdr:nvCxnSpPr>
        <xdr:cNvPr id="64" name="直線コネクタ 63"/>
        <xdr:cNvCxnSpPr/>
      </xdr:nvCxnSpPr>
      <xdr:spPr>
        <a:xfrm>
          <a:off x="2908300" y="6308471"/>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27115</xdr:rowOff>
    </xdr:from>
    <xdr:to>
      <xdr:col>15</xdr:col>
      <xdr:colOff>50800</xdr:colOff>
      <xdr:row>36</xdr:row>
      <xdr:rowOff>136271</xdr:rowOff>
    </xdr:to>
    <xdr:cxnSp macro="">
      <xdr:nvCxnSpPr>
        <xdr:cNvPr id="67" name="直線コネクタ 66"/>
        <xdr:cNvCxnSpPr/>
      </xdr:nvCxnSpPr>
      <xdr:spPr>
        <a:xfrm>
          <a:off x="2019300" y="6199315"/>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27115</xdr:rowOff>
    </xdr:from>
    <xdr:to>
      <xdr:col>10</xdr:col>
      <xdr:colOff>114300</xdr:colOff>
      <xdr:row>36</xdr:row>
      <xdr:rowOff>110744</xdr:rowOff>
    </xdr:to>
    <xdr:cxnSp macro="">
      <xdr:nvCxnSpPr>
        <xdr:cNvPr id="70" name="直線コネクタ 69"/>
        <xdr:cNvCxnSpPr/>
      </xdr:nvCxnSpPr>
      <xdr:spPr>
        <a:xfrm flipV="1">
          <a:off x="1130300" y="6199315"/>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28892</xdr:rowOff>
    </xdr:from>
    <xdr:to>
      <xdr:col>6</xdr:col>
      <xdr:colOff>38100</xdr:colOff>
      <xdr:row>37</xdr:row>
      <xdr:rowOff>130492</xdr:rowOff>
    </xdr:to>
    <xdr:sp macro="" textlink="">
      <xdr:nvSpPr>
        <xdr:cNvPr id="73" name="フローチャート: 判断 72"/>
        <xdr:cNvSpPr/>
      </xdr:nvSpPr>
      <xdr:spPr>
        <a:xfrm>
          <a:off x="1079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121619</xdr:rowOff>
    </xdr:from>
    <xdr:ext cx="469744" cy="259045"/>
    <xdr:sp macro="" textlink="">
      <xdr:nvSpPr>
        <xdr:cNvPr id="74" name="テキスト ボックス 73"/>
        <xdr:cNvSpPr txBox="1"/>
      </xdr:nvSpPr>
      <xdr:spPr>
        <a:xfrm>
          <a:off x="895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132715</xdr:rowOff>
    </xdr:from>
    <xdr:to>
      <xdr:col>24</xdr:col>
      <xdr:colOff>114300</xdr:colOff>
      <xdr:row>37</xdr:row>
      <xdr:rowOff>62865</xdr:rowOff>
    </xdr:to>
    <xdr:sp macro="" textlink="">
      <xdr:nvSpPr>
        <xdr:cNvPr id="80" name="楕円 79"/>
        <xdr:cNvSpPr/>
      </xdr:nvSpPr>
      <xdr:spPr>
        <a:xfrm>
          <a:off x="45847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111142</xdr:rowOff>
    </xdr:from>
    <xdr:ext cx="469744" cy="259045"/>
    <xdr:sp macro="" textlink="">
      <xdr:nvSpPr>
        <xdr:cNvPr id="81" name="議会費該当値テキスト"/>
        <xdr:cNvSpPr txBox="1"/>
      </xdr:nvSpPr>
      <xdr:spPr>
        <a:xfrm>
          <a:off x="4686300"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101283</xdr:rowOff>
    </xdr:from>
    <xdr:to>
      <xdr:col>20</xdr:col>
      <xdr:colOff>38100</xdr:colOff>
      <xdr:row>37</xdr:row>
      <xdr:rowOff>31433</xdr:rowOff>
    </xdr:to>
    <xdr:sp macro="" textlink="">
      <xdr:nvSpPr>
        <xdr:cNvPr id="82" name="楕円 81"/>
        <xdr:cNvSpPr/>
      </xdr:nvSpPr>
      <xdr:spPr>
        <a:xfrm>
          <a:off x="3746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22560</xdr:rowOff>
    </xdr:from>
    <xdr:ext cx="469744" cy="259045"/>
    <xdr:sp macro="" textlink="">
      <xdr:nvSpPr>
        <xdr:cNvPr id="83" name="テキスト ボックス 82"/>
        <xdr:cNvSpPr txBox="1"/>
      </xdr:nvSpPr>
      <xdr:spPr>
        <a:xfrm>
          <a:off x="3562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85471</xdr:rowOff>
    </xdr:from>
    <xdr:to>
      <xdr:col>15</xdr:col>
      <xdr:colOff>101600</xdr:colOff>
      <xdr:row>37</xdr:row>
      <xdr:rowOff>15621</xdr:rowOff>
    </xdr:to>
    <xdr:sp macro="" textlink="">
      <xdr:nvSpPr>
        <xdr:cNvPr id="84" name="楕円 83"/>
        <xdr:cNvSpPr/>
      </xdr:nvSpPr>
      <xdr:spPr>
        <a:xfrm>
          <a:off x="2857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6748</xdr:rowOff>
    </xdr:from>
    <xdr:ext cx="469744" cy="259045"/>
    <xdr:sp macro="" textlink="">
      <xdr:nvSpPr>
        <xdr:cNvPr id="85" name="テキスト ボックス 84"/>
        <xdr:cNvSpPr txBox="1"/>
      </xdr:nvSpPr>
      <xdr:spPr>
        <a:xfrm>
          <a:off x="2673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147765</xdr:rowOff>
    </xdr:from>
    <xdr:to>
      <xdr:col>10</xdr:col>
      <xdr:colOff>165100</xdr:colOff>
      <xdr:row>36</xdr:row>
      <xdr:rowOff>77915</xdr:rowOff>
    </xdr:to>
    <xdr:sp macro="" textlink="">
      <xdr:nvSpPr>
        <xdr:cNvPr id="86" name="楕円 85"/>
        <xdr:cNvSpPr/>
      </xdr:nvSpPr>
      <xdr:spPr>
        <a:xfrm>
          <a:off x="1968500" y="61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69042</xdr:rowOff>
    </xdr:from>
    <xdr:ext cx="469744" cy="259045"/>
    <xdr:sp macro="" textlink="">
      <xdr:nvSpPr>
        <xdr:cNvPr id="87" name="テキスト ボックス 86"/>
        <xdr:cNvSpPr txBox="1"/>
      </xdr:nvSpPr>
      <xdr:spPr>
        <a:xfrm>
          <a:off x="1784428" y="624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59944</xdr:rowOff>
    </xdr:from>
    <xdr:to>
      <xdr:col>6</xdr:col>
      <xdr:colOff>38100</xdr:colOff>
      <xdr:row>36</xdr:row>
      <xdr:rowOff>161544</xdr:rowOff>
    </xdr:to>
    <xdr:sp macro="" textlink="">
      <xdr:nvSpPr>
        <xdr:cNvPr id="88" name="楕円 87"/>
        <xdr:cNvSpPr/>
      </xdr:nvSpPr>
      <xdr:spPr>
        <a:xfrm>
          <a:off x="1079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6621</xdr:rowOff>
    </xdr:from>
    <xdr:ext cx="469744" cy="259045"/>
    <xdr:sp macro="" textlink="">
      <xdr:nvSpPr>
        <xdr:cNvPr id="89" name="テキスト ボックス 88"/>
        <xdr:cNvSpPr txBox="1"/>
      </xdr:nvSpPr>
      <xdr:spPr>
        <a:xfrm>
          <a:off x="895428"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78225</xdr:rowOff>
    </xdr:from>
    <xdr:to>
      <xdr:col>24</xdr:col>
      <xdr:colOff>63500</xdr:colOff>
      <xdr:row>57</xdr:row>
      <xdr:rowOff>82154</xdr:rowOff>
    </xdr:to>
    <xdr:cxnSp macro="">
      <xdr:nvCxnSpPr>
        <xdr:cNvPr id="118" name="直線コネクタ 117"/>
        <xdr:cNvCxnSpPr/>
      </xdr:nvCxnSpPr>
      <xdr:spPr>
        <a:xfrm>
          <a:off x="3797300" y="9850875"/>
          <a:ext cx="8382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56874</xdr:rowOff>
    </xdr:from>
    <xdr:to>
      <xdr:col>19</xdr:col>
      <xdr:colOff>177800</xdr:colOff>
      <xdr:row>57</xdr:row>
      <xdr:rowOff>78225</xdr:rowOff>
    </xdr:to>
    <xdr:cxnSp macro="">
      <xdr:nvCxnSpPr>
        <xdr:cNvPr id="121" name="直線コネクタ 120"/>
        <xdr:cNvCxnSpPr/>
      </xdr:nvCxnSpPr>
      <xdr:spPr>
        <a:xfrm>
          <a:off x="2908300" y="9829524"/>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54318</xdr:rowOff>
    </xdr:from>
    <xdr:to>
      <xdr:col>15</xdr:col>
      <xdr:colOff>50800</xdr:colOff>
      <xdr:row>57</xdr:row>
      <xdr:rowOff>56874</xdr:rowOff>
    </xdr:to>
    <xdr:cxnSp macro="">
      <xdr:nvCxnSpPr>
        <xdr:cNvPr id="124" name="直線コネクタ 123"/>
        <xdr:cNvCxnSpPr/>
      </xdr:nvCxnSpPr>
      <xdr:spPr>
        <a:xfrm>
          <a:off x="2019300" y="9826968"/>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54318</xdr:rowOff>
    </xdr:from>
    <xdr:to>
      <xdr:col>10</xdr:col>
      <xdr:colOff>114300</xdr:colOff>
      <xdr:row>57</xdr:row>
      <xdr:rowOff>86013</xdr:rowOff>
    </xdr:to>
    <xdr:cxnSp macro="">
      <xdr:nvCxnSpPr>
        <xdr:cNvPr id="127" name="直線コネクタ 126"/>
        <xdr:cNvCxnSpPr/>
      </xdr:nvCxnSpPr>
      <xdr:spPr>
        <a:xfrm flipV="1">
          <a:off x="1130300" y="9826968"/>
          <a:ext cx="8890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95964</xdr:rowOff>
    </xdr:from>
    <xdr:to>
      <xdr:col>6</xdr:col>
      <xdr:colOff>38100</xdr:colOff>
      <xdr:row>58</xdr:row>
      <xdr:rowOff>26114</xdr:rowOff>
    </xdr:to>
    <xdr:sp macro="" textlink="">
      <xdr:nvSpPr>
        <xdr:cNvPr id="130" name="フローチャート: 判断 129"/>
        <xdr:cNvSpPr/>
      </xdr:nvSpPr>
      <xdr:spPr>
        <a:xfrm>
          <a:off x="1079500" y="98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17241</xdr:rowOff>
    </xdr:from>
    <xdr:ext cx="534377" cy="259045"/>
    <xdr:sp macro="" textlink="">
      <xdr:nvSpPr>
        <xdr:cNvPr id="131" name="テキスト ボックス 130"/>
        <xdr:cNvSpPr txBox="1"/>
      </xdr:nvSpPr>
      <xdr:spPr>
        <a:xfrm>
          <a:off x="863111" y="99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31354</xdr:rowOff>
    </xdr:from>
    <xdr:to>
      <xdr:col>24</xdr:col>
      <xdr:colOff>114300</xdr:colOff>
      <xdr:row>57</xdr:row>
      <xdr:rowOff>132954</xdr:rowOff>
    </xdr:to>
    <xdr:sp macro="" textlink="">
      <xdr:nvSpPr>
        <xdr:cNvPr id="137" name="楕円 136"/>
        <xdr:cNvSpPr/>
      </xdr:nvSpPr>
      <xdr:spPr>
        <a:xfrm>
          <a:off x="4584700" y="98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9781</xdr:rowOff>
    </xdr:from>
    <xdr:ext cx="534377" cy="259045"/>
    <xdr:sp macro="" textlink="">
      <xdr:nvSpPr>
        <xdr:cNvPr id="138" name="総務費該当値テキスト"/>
        <xdr:cNvSpPr txBox="1"/>
      </xdr:nvSpPr>
      <xdr:spPr>
        <a:xfrm>
          <a:off x="4686300" y="978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27425</xdr:rowOff>
    </xdr:from>
    <xdr:to>
      <xdr:col>20</xdr:col>
      <xdr:colOff>38100</xdr:colOff>
      <xdr:row>57</xdr:row>
      <xdr:rowOff>129025</xdr:rowOff>
    </xdr:to>
    <xdr:sp macro="" textlink="">
      <xdr:nvSpPr>
        <xdr:cNvPr id="139" name="楕円 138"/>
        <xdr:cNvSpPr/>
      </xdr:nvSpPr>
      <xdr:spPr>
        <a:xfrm>
          <a:off x="3746500" y="98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120152</xdr:rowOff>
    </xdr:from>
    <xdr:ext cx="534377" cy="259045"/>
    <xdr:sp macro="" textlink="">
      <xdr:nvSpPr>
        <xdr:cNvPr id="140" name="テキスト ボックス 139"/>
        <xdr:cNvSpPr txBox="1"/>
      </xdr:nvSpPr>
      <xdr:spPr>
        <a:xfrm>
          <a:off x="3530111" y="98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6074</xdr:rowOff>
    </xdr:from>
    <xdr:to>
      <xdr:col>15</xdr:col>
      <xdr:colOff>101600</xdr:colOff>
      <xdr:row>57</xdr:row>
      <xdr:rowOff>107674</xdr:rowOff>
    </xdr:to>
    <xdr:sp macro="" textlink="">
      <xdr:nvSpPr>
        <xdr:cNvPr id="141" name="楕円 140"/>
        <xdr:cNvSpPr/>
      </xdr:nvSpPr>
      <xdr:spPr>
        <a:xfrm>
          <a:off x="2857500" y="97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124201</xdr:rowOff>
    </xdr:from>
    <xdr:ext cx="534377" cy="259045"/>
    <xdr:sp macro="" textlink="">
      <xdr:nvSpPr>
        <xdr:cNvPr id="142" name="テキスト ボックス 141"/>
        <xdr:cNvSpPr txBox="1"/>
      </xdr:nvSpPr>
      <xdr:spPr>
        <a:xfrm>
          <a:off x="2641111" y="955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3518</xdr:rowOff>
    </xdr:from>
    <xdr:to>
      <xdr:col>10</xdr:col>
      <xdr:colOff>165100</xdr:colOff>
      <xdr:row>57</xdr:row>
      <xdr:rowOff>105118</xdr:rowOff>
    </xdr:to>
    <xdr:sp macro="" textlink="">
      <xdr:nvSpPr>
        <xdr:cNvPr id="143" name="楕円 142"/>
        <xdr:cNvSpPr/>
      </xdr:nvSpPr>
      <xdr:spPr>
        <a:xfrm>
          <a:off x="1968500" y="97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121645</xdr:rowOff>
    </xdr:from>
    <xdr:ext cx="534377" cy="259045"/>
    <xdr:sp macro="" textlink="">
      <xdr:nvSpPr>
        <xdr:cNvPr id="144" name="テキスト ボックス 143"/>
        <xdr:cNvSpPr txBox="1"/>
      </xdr:nvSpPr>
      <xdr:spPr>
        <a:xfrm>
          <a:off x="1752111" y="95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35213</xdr:rowOff>
    </xdr:from>
    <xdr:to>
      <xdr:col>6</xdr:col>
      <xdr:colOff>38100</xdr:colOff>
      <xdr:row>57</xdr:row>
      <xdr:rowOff>136813</xdr:rowOff>
    </xdr:to>
    <xdr:sp macro="" textlink="">
      <xdr:nvSpPr>
        <xdr:cNvPr id="145" name="楕円 144"/>
        <xdr:cNvSpPr/>
      </xdr:nvSpPr>
      <xdr:spPr>
        <a:xfrm>
          <a:off x="1079500" y="98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153340</xdr:rowOff>
    </xdr:from>
    <xdr:ext cx="534377" cy="259045"/>
    <xdr:sp macro="" textlink="">
      <xdr:nvSpPr>
        <xdr:cNvPr id="146" name="テキスト ボックス 145"/>
        <xdr:cNvSpPr txBox="1"/>
      </xdr:nvSpPr>
      <xdr:spPr>
        <a:xfrm>
          <a:off x="863111" y="958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95252</xdr:rowOff>
    </xdr:from>
    <xdr:to>
      <xdr:col>24</xdr:col>
      <xdr:colOff>63500</xdr:colOff>
      <xdr:row>75</xdr:row>
      <xdr:rowOff>136812</xdr:rowOff>
    </xdr:to>
    <xdr:cxnSp macro="">
      <xdr:nvCxnSpPr>
        <xdr:cNvPr id="176" name="直線コネクタ 175"/>
        <xdr:cNvCxnSpPr/>
      </xdr:nvCxnSpPr>
      <xdr:spPr>
        <a:xfrm>
          <a:off x="3797300" y="12954002"/>
          <a:ext cx="8382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95252</xdr:rowOff>
    </xdr:from>
    <xdr:to>
      <xdr:col>19</xdr:col>
      <xdr:colOff>177800</xdr:colOff>
      <xdr:row>75</xdr:row>
      <xdr:rowOff>133810</xdr:rowOff>
    </xdr:to>
    <xdr:cxnSp macro="">
      <xdr:nvCxnSpPr>
        <xdr:cNvPr id="179" name="直線コネクタ 178"/>
        <xdr:cNvCxnSpPr/>
      </xdr:nvCxnSpPr>
      <xdr:spPr>
        <a:xfrm flipV="1">
          <a:off x="2908300" y="12954002"/>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125702</xdr:rowOff>
    </xdr:from>
    <xdr:to>
      <xdr:col>15</xdr:col>
      <xdr:colOff>50800</xdr:colOff>
      <xdr:row>75</xdr:row>
      <xdr:rowOff>133810</xdr:rowOff>
    </xdr:to>
    <xdr:cxnSp macro="">
      <xdr:nvCxnSpPr>
        <xdr:cNvPr id="182" name="直線コネクタ 181"/>
        <xdr:cNvCxnSpPr/>
      </xdr:nvCxnSpPr>
      <xdr:spPr>
        <a:xfrm>
          <a:off x="2019300" y="12984452"/>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125702</xdr:rowOff>
    </xdr:from>
    <xdr:to>
      <xdr:col>10</xdr:col>
      <xdr:colOff>114300</xdr:colOff>
      <xdr:row>75</xdr:row>
      <xdr:rowOff>161173</xdr:rowOff>
    </xdr:to>
    <xdr:cxnSp macro="">
      <xdr:nvCxnSpPr>
        <xdr:cNvPr id="185" name="直線コネクタ 184"/>
        <xdr:cNvCxnSpPr/>
      </xdr:nvCxnSpPr>
      <xdr:spPr>
        <a:xfrm flipV="1">
          <a:off x="1130300" y="12984452"/>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42548</xdr:rowOff>
    </xdr:from>
    <xdr:to>
      <xdr:col>6</xdr:col>
      <xdr:colOff>38100</xdr:colOff>
      <xdr:row>77</xdr:row>
      <xdr:rowOff>144148</xdr:rowOff>
    </xdr:to>
    <xdr:sp macro="" textlink="">
      <xdr:nvSpPr>
        <xdr:cNvPr id="188" name="フローチャート: 判断 187"/>
        <xdr:cNvSpPr/>
      </xdr:nvSpPr>
      <xdr:spPr>
        <a:xfrm>
          <a:off x="1079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135275</xdr:rowOff>
    </xdr:from>
    <xdr:ext cx="599010" cy="259045"/>
    <xdr:sp macro="" textlink="">
      <xdr:nvSpPr>
        <xdr:cNvPr id="189" name="テキスト ボックス 188"/>
        <xdr:cNvSpPr txBox="1"/>
      </xdr:nvSpPr>
      <xdr:spPr>
        <a:xfrm>
          <a:off x="830795" y="1333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86012</xdr:rowOff>
    </xdr:from>
    <xdr:to>
      <xdr:col>24</xdr:col>
      <xdr:colOff>114300</xdr:colOff>
      <xdr:row>76</xdr:row>
      <xdr:rowOff>16162</xdr:rowOff>
    </xdr:to>
    <xdr:sp macro="" textlink="">
      <xdr:nvSpPr>
        <xdr:cNvPr id="195" name="楕円 194"/>
        <xdr:cNvSpPr/>
      </xdr:nvSpPr>
      <xdr:spPr>
        <a:xfrm>
          <a:off x="4584700" y="129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64439</xdr:rowOff>
    </xdr:from>
    <xdr:ext cx="599010" cy="259045"/>
    <xdr:sp macro="" textlink="">
      <xdr:nvSpPr>
        <xdr:cNvPr id="196" name="民生費該当値テキスト"/>
        <xdr:cNvSpPr txBox="1"/>
      </xdr:nvSpPr>
      <xdr:spPr>
        <a:xfrm>
          <a:off x="4686300" y="1292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44452</xdr:rowOff>
    </xdr:from>
    <xdr:to>
      <xdr:col>20</xdr:col>
      <xdr:colOff>38100</xdr:colOff>
      <xdr:row>75</xdr:row>
      <xdr:rowOff>146053</xdr:rowOff>
    </xdr:to>
    <xdr:sp macro="" textlink="">
      <xdr:nvSpPr>
        <xdr:cNvPr id="197" name="楕円 196"/>
        <xdr:cNvSpPr/>
      </xdr:nvSpPr>
      <xdr:spPr>
        <a:xfrm>
          <a:off x="3746500" y="12903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162579</xdr:rowOff>
    </xdr:from>
    <xdr:ext cx="599010" cy="259045"/>
    <xdr:sp macro="" textlink="">
      <xdr:nvSpPr>
        <xdr:cNvPr id="198" name="テキスト ボックス 197"/>
        <xdr:cNvSpPr txBox="1"/>
      </xdr:nvSpPr>
      <xdr:spPr>
        <a:xfrm>
          <a:off x="3497795" y="1267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83010</xdr:rowOff>
    </xdr:from>
    <xdr:to>
      <xdr:col>15</xdr:col>
      <xdr:colOff>101600</xdr:colOff>
      <xdr:row>76</xdr:row>
      <xdr:rowOff>13159</xdr:rowOff>
    </xdr:to>
    <xdr:sp macro="" textlink="">
      <xdr:nvSpPr>
        <xdr:cNvPr id="199" name="楕円 198"/>
        <xdr:cNvSpPr/>
      </xdr:nvSpPr>
      <xdr:spPr>
        <a:xfrm>
          <a:off x="2857500" y="129417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29687</xdr:rowOff>
    </xdr:from>
    <xdr:ext cx="599010" cy="259045"/>
    <xdr:sp macro="" textlink="">
      <xdr:nvSpPr>
        <xdr:cNvPr id="200" name="テキスト ボックス 199"/>
        <xdr:cNvSpPr txBox="1"/>
      </xdr:nvSpPr>
      <xdr:spPr>
        <a:xfrm>
          <a:off x="2608795" y="1271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74902</xdr:rowOff>
    </xdr:from>
    <xdr:to>
      <xdr:col>10</xdr:col>
      <xdr:colOff>165100</xdr:colOff>
      <xdr:row>76</xdr:row>
      <xdr:rowOff>5052</xdr:rowOff>
    </xdr:to>
    <xdr:sp macro="" textlink="">
      <xdr:nvSpPr>
        <xdr:cNvPr id="201" name="楕円 200"/>
        <xdr:cNvSpPr/>
      </xdr:nvSpPr>
      <xdr:spPr>
        <a:xfrm>
          <a:off x="1968500" y="129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21579</xdr:rowOff>
    </xdr:from>
    <xdr:ext cx="599010" cy="259045"/>
    <xdr:sp macro="" textlink="">
      <xdr:nvSpPr>
        <xdr:cNvPr id="202" name="テキスト ボックス 201"/>
        <xdr:cNvSpPr txBox="1"/>
      </xdr:nvSpPr>
      <xdr:spPr>
        <a:xfrm>
          <a:off x="1719795" y="1270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110373</xdr:rowOff>
    </xdr:from>
    <xdr:to>
      <xdr:col>6</xdr:col>
      <xdr:colOff>38100</xdr:colOff>
      <xdr:row>76</xdr:row>
      <xdr:rowOff>40523</xdr:rowOff>
    </xdr:to>
    <xdr:sp macro="" textlink="">
      <xdr:nvSpPr>
        <xdr:cNvPr id="203" name="楕円 202"/>
        <xdr:cNvSpPr/>
      </xdr:nvSpPr>
      <xdr:spPr>
        <a:xfrm>
          <a:off x="1079500" y="129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57050</xdr:rowOff>
    </xdr:from>
    <xdr:ext cx="599010" cy="259045"/>
    <xdr:sp macro="" textlink="">
      <xdr:nvSpPr>
        <xdr:cNvPr id="204" name="テキスト ボックス 203"/>
        <xdr:cNvSpPr txBox="1"/>
      </xdr:nvSpPr>
      <xdr:spPr>
        <a:xfrm>
          <a:off x="830795" y="1274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155049</xdr:rowOff>
    </xdr:from>
    <xdr:to>
      <xdr:col>24</xdr:col>
      <xdr:colOff>63500</xdr:colOff>
      <xdr:row>97</xdr:row>
      <xdr:rowOff>7200</xdr:rowOff>
    </xdr:to>
    <xdr:cxnSp macro="">
      <xdr:nvCxnSpPr>
        <xdr:cNvPr id="235" name="直線コネクタ 234"/>
        <xdr:cNvCxnSpPr/>
      </xdr:nvCxnSpPr>
      <xdr:spPr>
        <a:xfrm flipV="1">
          <a:off x="3797300" y="16614249"/>
          <a:ext cx="838200" cy="2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138209</xdr:rowOff>
    </xdr:from>
    <xdr:to>
      <xdr:col>19</xdr:col>
      <xdr:colOff>177800</xdr:colOff>
      <xdr:row>97</xdr:row>
      <xdr:rowOff>7200</xdr:rowOff>
    </xdr:to>
    <xdr:cxnSp macro="">
      <xdr:nvCxnSpPr>
        <xdr:cNvPr id="238" name="直線コネクタ 237"/>
        <xdr:cNvCxnSpPr/>
      </xdr:nvCxnSpPr>
      <xdr:spPr>
        <a:xfrm>
          <a:off x="2908300" y="16254509"/>
          <a:ext cx="889000" cy="3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138209</xdr:rowOff>
    </xdr:from>
    <xdr:to>
      <xdr:col>15</xdr:col>
      <xdr:colOff>50800</xdr:colOff>
      <xdr:row>96</xdr:row>
      <xdr:rowOff>110167</xdr:rowOff>
    </xdr:to>
    <xdr:cxnSp macro="">
      <xdr:nvCxnSpPr>
        <xdr:cNvPr id="241" name="直線コネクタ 240"/>
        <xdr:cNvCxnSpPr/>
      </xdr:nvCxnSpPr>
      <xdr:spPr>
        <a:xfrm flipV="1">
          <a:off x="2019300" y="16254509"/>
          <a:ext cx="889000" cy="3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110167</xdr:rowOff>
    </xdr:from>
    <xdr:to>
      <xdr:col>10</xdr:col>
      <xdr:colOff>114300</xdr:colOff>
      <xdr:row>97</xdr:row>
      <xdr:rowOff>2377</xdr:rowOff>
    </xdr:to>
    <xdr:cxnSp macro="">
      <xdr:nvCxnSpPr>
        <xdr:cNvPr id="244" name="直線コネクタ 243"/>
        <xdr:cNvCxnSpPr/>
      </xdr:nvCxnSpPr>
      <xdr:spPr>
        <a:xfrm flipV="1">
          <a:off x="1130300" y="16569367"/>
          <a:ext cx="889000" cy="6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147395</xdr:rowOff>
    </xdr:from>
    <xdr:ext cx="534377" cy="259045"/>
    <xdr:sp macro="" textlink="">
      <xdr:nvSpPr>
        <xdr:cNvPr id="246" name="テキスト ボックス 245"/>
        <xdr:cNvSpPr txBox="1"/>
      </xdr:nvSpPr>
      <xdr:spPr>
        <a:xfrm>
          <a:off x="1752111"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47" name="フローチャート: 判断 246"/>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74032</xdr:rowOff>
    </xdr:from>
    <xdr:ext cx="534377" cy="259045"/>
    <xdr:sp macro="" textlink="">
      <xdr:nvSpPr>
        <xdr:cNvPr id="248" name="テキスト ボックス 247"/>
        <xdr:cNvSpPr txBox="1"/>
      </xdr:nvSpPr>
      <xdr:spPr>
        <a:xfrm>
          <a:off x="863111" y="167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104249</xdr:rowOff>
    </xdr:from>
    <xdr:to>
      <xdr:col>24</xdr:col>
      <xdr:colOff>114300</xdr:colOff>
      <xdr:row>97</xdr:row>
      <xdr:rowOff>34399</xdr:rowOff>
    </xdr:to>
    <xdr:sp macro="" textlink="">
      <xdr:nvSpPr>
        <xdr:cNvPr id="254" name="楕円 253"/>
        <xdr:cNvSpPr/>
      </xdr:nvSpPr>
      <xdr:spPr>
        <a:xfrm>
          <a:off x="4584700" y="165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82676</xdr:rowOff>
    </xdr:from>
    <xdr:ext cx="534377" cy="259045"/>
    <xdr:sp macro="" textlink="">
      <xdr:nvSpPr>
        <xdr:cNvPr id="255" name="衛生費該当値テキスト"/>
        <xdr:cNvSpPr txBox="1"/>
      </xdr:nvSpPr>
      <xdr:spPr>
        <a:xfrm>
          <a:off x="4686300" y="165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127850</xdr:rowOff>
    </xdr:from>
    <xdr:to>
      <xdr:col>20</xdr:col>
      <xdr:colOff>38100</xdr:colOff>
      <xdr:row>97</xdr:row>
      <xdr:rowOff>58000</xdr:rowOff>
    </xdr:to>
    <xdr:sp macro="" textlink="">
      <xdr:nvSpPr>
        <xdr:cNvPr id="256" name="楕円 255"/>
        <xdr:cNvSpPr/>
      </xdr:nvSpPr>
      <xdr:spPr>
        <a:xfrm>
          <a:off x="3746500" y="165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49127</xdr:rowOff>
    </xdr:from>
    <xdr:ext cx="534377" cy="259045"/>
    <xdr:sp macro="" textlink="">
      <xdr:nvSpPr>
        <xdr:cNvPr id="257" name="テキスト ボックス 256"/>
        <xdr:cNvSpPr txBox="1"/>
      </xdr:nvSpPr>
      <xdr:spPr>
        <a:xfrm>
          <a:off x="3530111" y="166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87409</xdr:rowOff>
    </xdr:from>
    <xdr:to>
      <xdr:col>15</xdr:col>
      <xdr:colOff>101600</xdr:colOff>
      <xdr:row>95</xdr:row>
      <xdr:rowOff>17559</xdr:rowOff>
    </xdr:to>
    <xdr:sp macro="" textlink="">
      <xdr:nvSpPr>
        <xdr:cNvPr id="258" name="楕円 257"/>
        <xdr:cNvSpPr/>
      </xdr:nvSpPr>
      <xdr:spPr>
        <a:xfrm>
          <a:off x="2857500" y="162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34086</xdr:rowOff>
    </xdr:from>
    <xdr:ext cx="534377" cy="259045"/>
    <xdr:sp macro="" textlink="">
      <xdr:nvSpPr>
        <xdr:cNvPr id="259" name="テキスト ボックス 258"/>
        <xdr:cNvSpPr txBox="1"/>
      </xdr:nvSpPr>
      <xdr:spPr>
        <a:xfrm>
          <a:off x="2641111" y="159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59367</xdr:rowOff>
    </xdr:from>
    <xdr:to>
      <xdr:col>10</xdr:col>
      <xdr:colOff>165100</xdr:colOff>
      <xdr:row>96</xdr:row>
      <xdr:rowOff>160967</xdr:rowOff>
    </xdr:to>
    <xdr:sp macro="" textlink="">
      <xdr:nvSpPr>
        <xdr:cNvPr id="260" name="楕円 259"/>
        <xdr:cNvSpPr/>
      </xdr:nvSpPr>
      <xdr:spPr>
        <a:xfrm>
          <a:off x="1968500" y="165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152094</xdr:rowOff>
    </xdr:from>
    <xdr:ext cx="534377" cy="259045"/>
    <xdr:sp macro="" textlink="">
      <xdr:nvSpPr>
        <xdr:cNvPr id="261" name="テキスト ボックス 260"/>
        <xdr:cNvSpPr txBox="1"/>
      </xdr:nvSpPr>
      <xdr:spPr>
        <a:xfrm>
          <a:off x="1752111" y="1661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123027</xdr:rowOff>
    </xdr:from>
    <xdr:to>
      <xdr:col>6</xdr:col>
      <xdr:colOff>38100</xdr:colOff>
      <xdr:row>97</xdr:row>
      <xdr:rowOff>53177</xdr:rowOff>
    </xdr:to>
    <xdr:sp macro="" textlink="">
      <xdr:nvSpPr>
        <xdr:cNvPr id="262" name="楕円 261"/>
        <xdr:cNvSpPr/>
      </xdr:nvSpPr>
      <xdr:spPr>
        <a:xfrm>
          <a:off x="1079500" y="165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69704</xdr:rowOff>
    </xdr:from>
    <xdr:ext cx="534377" cy="259045"/>
    <xdr:sp macro="" textlink="">
      <xdr:nvSpPr>
        <xdr:cNvPr id="263" name="テキスト ボックス 262"/>
        <xdr:cNvSpPr txBox="1"/>
      </xdr:nvSpPr>
      <xdr:spPr>
        <a:xfrm>
          <a:off x="863111" y="163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128923</xdr:rowOff>
    </xdr:from>
    <xdr:to>
      <xdr:col>55</xdr:col>
      <xdr:colOff>0</xdr:colOff>
      <xdr:row>35</xdr:row>
      <xdr:rowOff>80590</xdr:rowOff>
    </xdr:to>
    <xdr:cxnSp macro="">
      <xdr:nvCxnSpPr>
        <xdr:cNvPr id="294" name="直線コネクタ 293"/>
        <xdr:cNvCxnSpPr/>
      </xdr:nvCxnSpPr>
      <xdr:spPr>
        <a:xfrm>
          <a:off x="9639300" y="5786773"/>
          <a:ext cx="838200" cy="29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67528</xdr:rowOff>
    </xdr:from>
    <xdr:to>
      <xdr:col>50</xdr:col>
      <xdr:colOff>114300</xdr:colOff>
      <xdr:row>33</xdr:row>
      <xdr:rowOff>128923</xdr:rowOff>
    </xdr:to>
    <xdr:cxnSp macro="">
      <xdr:nvCxnSpPr>
        <xdr:cNvPr id="297" name="直線コネクタ 296"/>
        <xdr:cNvCxnSpPr/>
      </xdr:nvCxnSpPr>
      <xdr:spPr>
        <a:xfrm>
          <a:off x="8750300" y="5553928"/>
          <a:ext cx="889000" cy="2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125657</xdr:rowOff>
    </xdr:from>
    <xdr:to>
      <xdr:col>45</xdr:col>
      <xdr:colOff>177800</xdr:colOff>
      <xdr:row>32</xdr:row>
      <xdr:rowOff>67528</xdr:rowOff>
    </xdr:to>
    <xdr:cxnSp macro="">
      <xdr:nvCxnSpPr>
        <xdr:cNvPr id="300" name="直線コネクタ 299"/>
        <xdr:cNvCxnSpPr/>
      </xdr:nvCxnSpPr>
      <xdr:spPr>
        <a:xfrm>
          <a:off x="7861300" y="5440607"/>
          <a:ext cx="889000" cy="1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125657</xdr:rowOff>
    </xdr:from>
    <xdr:to>
      <xdr:col>41</xdr:col>
      <xdr:colOff>50800</xdr:colOff>
      <xdr:row>35</xdr:row>
      <xdr:rowOff>137414</xdr:rowOff>
    </xdr:to>
    <xdr:cxnSp macro="">
      <xdr:nvCxnSpPr>
        <xdr:cNvPr id="303" name="直線コネクタ 302"/>
        <xdr:cNvCxnSpPr/>
      </xdr:nvCxnSpPr>
      <xdr:spPr>
        <a:xfrm flipV="1">
          <a:off x="6972300" y="5440607"/>
          <a:ext cx="889000" cy="6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76798</xdr:rowOff>
    </xdr:from>
    <xdr:ext cx="469744" cy="259045"/>
    <xdr:sp macro="" textlink="">
      <xdr:nvSpPr>
        <xdr:cNvPr id="305" name="テキスト ボックス 304"/>
        <xdr:cNvSpPr txBox="1"/>
      </xdr:nvSpPr>
      <xdr:spPr>
        <a:xfrm>
          <a:off x="7626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53630</xdr:rowOff>
    </xdr:from>
    <xdr:to>
      <xdr:col>36</xdr:col>
      <xdr:colOff>165100</xdr:colOff>
      <xdr:row>36</xdr:row>
      <xdr:rowOff>155230</xdr:rowOff>
    </xdr:to>
    <xdr:sp macro="" textlink="">
      <xdr:nvSpPr>
        <xdr:cNvPr id="306" name="フローチャート: 判断 305"/>
        <xdr:cNvSpPr/>
      </xdr:nvSpPr>
      <xdr:spPr>
        <a:xfrm>
          <a:off x="6921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146357</xdr:rowOff>
    </xdr:from>
    <xdr:ext cx="469744" cy="259045"/>
    <xdr:sp macro="" textlink="">
      <xdr:nvSpPr>
        <xdr:cNvPr id="307" name="テキスト ボックス 306"/>
        <xdr:cNvSpPr txBox="1"/>
      </xdr:nvSpPr>
      <xdr:spPr>
        <a:xfrm>
          <a:off x="6737428"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29790</xdr:rowOff>
    </xdr:from>
    <xdr:to>
      <xdr:col>55</xdr:col>
      <xdr:colOff>50800</xdr:colOff>
      <xdr:row>35</xdr:row>
      <xdr:rowOff>131390</xdr:rowOff>
    </xdr:to>
    <xdr:sp macro="" textlink="">
      <xdr:nvSpPr>
        <xdr:cNvPr id="313" name="楕円 312"/>
        <xdr:cNvSpPr/>
      </xdr:nvSpPr>
      <xdr:spPr>
        <a:xfrm>
          <a:off x="10426700" y="603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52667</xdr:rowOff>
    </xdr:from>
    <xdr:ext cx="469744" cy="259045"/>
    <xdr:sp macro="" textlink="">
      <xdr:nvSpPr>
        <xdr:cNvPr id="314" name="労働費該当値テキスト"/>
        <xdr:cNvSpPr txBox="1"/>
      </xdr:nvSpPr>
      <xdr:spPr>
        <a:xfrm>
          <a:off x="10528300" y="588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78123</xdr:rowOff>
    </xdr:from>
    <xdr:to>
      <xdr:col>50</xdr:col>
      <xdr:colOff>165100</xdr:colOff>
      <xdr:row>34</xdr:row>
      <xdr:rowOff>8273</xdr:rowOff>
    </xdr:to>
    <xdr:sp macro="" textlink="">
      <xdr:nvSpPr>
        <xdr:cNvPr id="315" name="楕円 314"/>
        <xdr:cNvSpPr/>
      </xdr:nvSpPr>
      <xdr:spPr>
        <a:xfrm>
          <a:off x="9588500" y="57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24800</xdr:rowOff>
    </xdr:from>
    <xdr:ext cx="469744" cy="259045"/>
    <xdr:sp macro="" textlink="">
      <xdr:nvSpPr>
        <xdr:cNvPr id="316" name="テキスト ボックス 315"/>
        <xdr:cNvSpPr txBox="1"/>
      </xdr:nvSpPr>
      <xdr:spPr>
        <a:xfrm>
          <a:off x="9404428" y="551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16728</xdr:rowOff>
    </xdr:from>
    <xdr:to>
      <xdr:col>46</xdr:col>
      <xdr:colOff>38100</xdr:colOff>
      <xdr:row>32</xdr:row>
      <xdr:rowOff>118328</xdr:rowOff>
    </xdr:to>
    <xdr:sp macro="" textlink="">
      <xdr:nvSpPr>
        <xdr:cNvPr id="317" name="楕円 316"/>
        <xdr:cNvSpPr/>
      </xdr:nvSpPr>
      <xdr:spPr>
        <a:xfrm>
          <a:off x="8699500" y="55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134855</xdr:rowOff>
    </xdr:from>
    <xdr:ext cx="469744" cy="259045"/>
    <xdr:sp macro="" textlink="">
      <xdr:nvSpPr>
        <xdr:cNvPr id="318" name="テキスト ボックス 317"/>
        <xdr:cNvSpPr txBox="1"/>
      </xdr:nvSpPr>
      <xdr:spPr>
        <a:xfrm>
          <a:off x="8515428" y="52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74857</xdr:rowOff>
    </xdr:from>
    <xdr:to>
      <xdr:col>41</xdr:col>
      <xdr:colOff>101600</xdr:colOff>
      <xdr:row>32</xdr:row>
      <xdr:rowOff>5007</xdr:rowOff>
    </xdr:to>
    <xdr:sp macro="" textlink="">
      <xdr:nvSpPr>
        <xdr:cNvPr id="319" name="楕円 318"/>
        <xdr:cNvSpPr/>
      </xdr:nvSpPr>
      <xdr:spPr>
        <a:xfrm>
          <a:off x="7810500" y="53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21534</xdr:rowOff>
    </xdr:from>
    <xdr:ext cx="469744" cy="259045"/>
    <xdr:sp macro="" textlink="">
      <xdr:nvSpPr>
        <xdr:cNvPr id="320" name="テキスト ボックス 319"/>
        <xdr:cNvSpPr txBox="1"/>
      </xdr:nvSpPr>
      <xdr:spPr>
        <a:xfrm>
          <a:off x="7626428" y="51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86614</xdr:rowOff>
    </xdr:from>
    <xdr:to>
      <xdr:col>36</xdr:col>
      <xdr:colOff>165100</xdr:colOff>
      <xdr:row>36</xdr:row>
      <xdr:rowOff>16764</xdr:rowOff>
    </xdr:to>
    <xdr:sp macro="" textlink="">
      <xdr:nvSpPr>
        <xdr:cNvPr id="321" name="楕円 320"/>
        <xdr:cNvSpPr/>
      </xdr:nvSpPr>
      <xdr:spPr>
        <a:xfrm>
          <a:off x="6921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33291</xdr:rowOff>
    </xdr:from>
    <xdr:ext cx="469744" cy="259045"/>
    <xdr:sp macro="" textlink="">
      <xdr:nvSpPr>
        <xdr:cNvPr id="322" name="テキスト ボックス 321"/>
        <xdr:cNvSpPr txBox="1"/>
      </xdr:nvSpPr>
      <xdr:spPr>
        <a:xfrm>
          <a:off x="6737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151079</xdr:rowOff>
    </xdr:from>
    <xdr:to>
      <xdr:col>55</xdr:col>
      <xdr:colOff>0</xdr:colOff>
      <xdr:row>56</xdr:row>
      <xdr:rowOff>135255</xdr:rowOff>
    </xdr:to>
    <xdr:cxnSp macro="">
      <xdr:nvCxnSpPr>
        <xdr:cNvPr id="351" name="直線コネクタ 350"/>
        <xdr:cNvCxnSpPr/>
      </xdr:nvCxnSpPr>
      <xdr:spPr>
        <a:xfrm flipV="1">
          <a:off x="9639300" y="9580829"/>
          <a:ext cx="838200" cy="1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135255</xdr:rowOff>
    </xdr:from>
    <xdr:to>
      <xdr:col>50</xdr:col>
      <xdr:colOff>114300</xdr:colOff>
      <xdr:row>57</xdr:row>
      <xdr:rowOff>24168</xdr:rowOff>
    </xdr:to>
    <xdr:cxnSp macro="">
      <xdr:nvCxnSpPr>
        <xdr:cNvPr id="354" name="直線コネクタ 353"/>
        <xdr:cNvCxnSpPr/>
      </xdr:nvCxnSpPr>
      <xdr:spPr>
        <a:xfrm flipV="1">
          <a:off x="8750300" y="9736455"/>
          <a:ext cx="889000" cy="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24168</xdr:rowOff>
    </xdr:from>
    <xdr:to>
      <xdr:col>45</xdr:col>
      <xdr:colOff>177800</xdr:colOff>
      <xdr:row>57</xdr:row>
      <xdr:rowOff>61417</xdr:rowOff>
    </xdr:to>
    <xdr:cxnSp macro="">
      <xdr:nvCxnSpPr>
        <xdr:cNvPr id="357" name="直線コネクタ 356"/>
        <xdr:cNvCxnSpPr/>
      </xdr:nvCxnSpPr>
      <xdr:spPr>
        <a:xfrm flipV="1">
          <a:off x="7861300" y="9796818"/>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61417</xdr:rowOff>
    </xdr:from>
    <xdr:to>
      <xdr:col>41</xdr:col>
      <xdr:colOff>50800</xdr:colOff>
      <xdr:row>57</xdr:row>
      <xdr:rowOff>98437</xdr:rowOff>
    </xdr:to>
    <xdr:cxnSp macro="">
      <xdr:nvCxnSpPr>
        <xdr:cNvPr id="360" name="直線コネクタ 359"/>
        <xdr:cNvCxnSpPr/>
      </xdr:nvCxnSpPr>
      <xdr:spPr>
        <a:xfrm flipV="1">
          <a:off x="6972300" y="9834067"/>
          <a:ext cx="8890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31463</xdr:rowOff>
    </xdr:from>
    <xdr:ext cx="534377" cy="259045"/>
    <xdr:sp macro="" textlink="">
      <xdr:nvSpPr>
        <xdr:cNvPr id="362" name="テキスト ボックス 361"/>
        <xdr:cNvSpPr txBox="1"/>
      </xdr:nvSpPr>
      <xdr:spPr>
        <a:xfrm>
          <a:off x="7594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132042</xdr:rowOff>
    </xdr:from>
    <xdr:to>
      <xdr:col>36</xdr:col>
      <xdr:colOff>165100</xdr:colOff>
      <xdr:row>58</xdr:row>
      <xdr:rowOff>62192</xdr:rowOff>
    </xdr:to>
    <xdr:sp macro="" textlink="">
      <xdr:nvSpPr>
        <xdr:cNvPr id="363" name="フローチャート: 判断 362"/>
        <xdr:cNvSpPr/>
      </xdr:nvSpPr>
      <xdr:spPr>
        <a:xfrm>
          <a:off x="6921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53319</xdr:rowOff>
    </xdr:from>
    <xdr:ext cx="534377" cy="259045"/>
    <xdr:sp macro="" textlink="">
      <xdr:nvSpPr>
        <xdr:cNvPr id="364" name="テキスト ボックス 363"/>
        <xdr:cNvSpPr txBox="1"/>
      </xdr:nvSpPr>
      <xdr:spPr>
        <a:xfrm>
          <a:off x="6705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100279</xdr:rowOff>
    </xdr:from>
    <xdr:to>
      <xdr:col>55</xdr:col>
      <xdr:colOff>50800</xdr:colOff>
      <xdr:row>56</xdr:row>
      <xdr:rowOff>30429</xdr:rowOff>
    </xdr:to>
    <xdr:sp macro="" textlink="">
      <xdr:nvSpPr>
        <xdr:cNvPr id="370" name="楕円 369"/>
        <xdr:cNvSpPr/>
      </xdr:nvSpPr>
      <xdr:spPr>
        <a:xfrm>
          <a:off x="10426700" y="95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123156</xdr:rowOff>
    </xdr:from>
    <xdr:ext cx="534377" cy="259045"/>
    <xdr:sp macro="" textlink="">
      <xdr:nvSpPr>
        <xdr:cNvPr id="371" name="農林水産業費該当値テキスト"/>
        <xdr:cNvSpPr txBox="1"/>
      </xdr:nvSpPr>
      <xdr:spPr>
        <a:xfrm>
          <a:off x="10528300" y="93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84455</xdr:rowOff>
    </xdr:from>
    <xdr:to>
      <xdr:col>50</xdr:col>
      <xdr:colOff>165100</xdr:colOff>
      <xdr:row>57</xdr:row>
      <xdr:rowOff>14605</xdr:rowOff>
    </xdr:to>
    <xdr:sp macro="" textlink="">
      <xdr:nvSpPr>
        <xdr:cNvPr id="372" name="楕円 371"/>
        <xdr:cNvSpPr/>
      </xdr:nvSpPr>
      <xdr:spPr>
        <a:xfrm>
          <a:off x="9588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5732</xdr:rowOff>
    </xdr:from>
    <xdr:ext cx="534377" cy="259045"/>
    <xdr:sp macro="" textlink="">
      <xdr:nvSpPr>
        <xdr:cNvPr id="373" name="テキスト ボックス 372"/>
        <xdr:cNvSpPr txBox="1"/>
      </xdr:nvSpPr>
      <xdr:spPr>
        <a:xfrm>
          <a:off x="9372111" y="97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144818</xdr:rowOff>
    </xdr:from>
    <xdr:to>
      <xdr:col>46</xdr:col>
      <xdr:colOff>38100</xdr:colOff>
      <xdr:row>57</xdr:row>
      <xdr:rowOff>74968</xdr:rowOff>
    </xdr:to>
    <xdr:sp macro="" textlink="">
      <xdr:nvSpPr>
        <xdr:cNvPr id="374" name="楕円 373"/>
        <xdr:cNvSpPr/>
      </xdr:nvSpPr>
      <xdr:spPr>
        <a:xfrm>
          <a:off x="8699500" y="97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66095</xdr:rowOff>
    </xdr:from>
    <xdr:ext cx="534377" cy="259045"/>
    <xdr:sp macro="" textlink="">
      <xdr:nvSpPr>
        <xdr:cNvPr id="375" name="テキスト ボックス 374"/>
        <xdr:cNvSpPr txBox="1"/>
      </xdr:nvSpPr>
      <xdr:spPr>
        <a:xfrm>
          <a:off x="8483111" y="98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10617</xdr:rowOff>
    </xdr:from>
    <xdr:to>
      <xdr:col>41</xdr:col>
      <xdr:colOff>101600</xdr:colOff>
      <xdr:row>57</xdr:row>
      <xdr:rowOff>112217</xdr:rowOff>
    </xdr:to>
    <xdr:sp macro="" textlink="">
      <xdr:nvSpPr>
        <xdr:cNvPr id="376" name="楕円 375"/>
        <xdr:cNvSpPr/>
      </xdr:nvSpPr>
      <xdr:spPr>
        <a:xfrm>
          <a:off x="7810500" y="9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103344</xdr:rowOff>
    </xdr:from>
    <xdr:ext cx="534377" cy="259045"/>
    <xdr:sp macro="" textlink="">
      <xdr:nvSpPr>
        <xdr:cNvPr id="377" name="テキスト ボックス 376"/>
        <xdr:cNvSpPr txBox="1"/>
      </xdr:nvSpPr>
      <xdr:spPr>
        <a:xfrm>
          <a:off x="7594111" y="98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47637</xdr:rowOff>
    </xdr:from>
    <xdr:to>
      <xdr:col>36</xdr:col>
      <xdr:colOff>165100</xdr:colOff>
      <xdr:row>57</xdr:row>
      <xdr:rowOff>149237</xdr:rowOff>
    </xdr:to>
    <xdr:sp macro="" textlink="">
      <xdr:nvSpPr>
        <xdr:cNvPr id="378" name="楕円 377"/>
        <xdr:cNvSpPr/>
      </xdr:nvSpPr>
      <xdr:spPr>
        <a:xfrm>
          <a:off x="6921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165764</xdr:rowOff>
    </xdr:from>
    <xdr:ext cx="534377" cy="259045"/>
    <xdr:sp macro="" textlink="">
      <xdr:nvSpPr>
        <xdr:cNvPr id="379" name="テキスト ボックス 378"/>
        <xdr:cNvSpPr txBox="1"/>
      </xdr:nvSpPr>
      <xdr:spPr>
        <a:xfrm>
          <a:off x="6705111" y="95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132224</xdr:rowOff>
    </xdr:from>
    <xdr:to>
      <xdr:col>55</xdr:col>
      <xdr:colOff>0</xdr:colOff>
      <xdr:row>78</xdr:row>
      <xdr:rowOff>44755</xdr:rowOff>
    </xdr:to>
    <xdr:cxnSp macro="">
      <xdr:nvCxnSpPr>
        <xdr:cNvPr id="408" name="直線コネクタ 407"/>
        <xdr:cNvCxnSpPr/>
      </xdr:nvCxnSpPr>
      <xdr:spPr>
        <a:xfrm flipV="1">
          <a:off x="9639300" y="13333874"/>
          <a:ext cx="838200" cy="8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44755</xdr:rowOff>
    </xdr:from>
    <xdr:to>
      <xdr:col>50</xdr:col>
      <xdr:colOff>114300</xdr:colOff>
      <xdr:row>78</xdr:row>
      <xdr:rowOff>57282</xdr:rowOff>
    </xdr:to>
    <xdr:cxnSp macro="">
      <xdr:nvCxnSpPr>
        <xdr:cNvPr id="411" name="直線コネクタ 410"/>
        <xdr:cNvCxnSpPr/>
      </xdr:nvCxnSpPr>
      <xdr:spPr>
        <a:xfrm flipV="1">
          <a:off x="8750300" y="13417855"/>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28608</xdr:rowOff>
    </xdr:from>
    <xdr:to>
      <xdr:col>45</xdr:col>
      <xdr:colOff>177800</xdr:colOff>
      <xdr:row>78</xdr:row>
      <xdr:rowOff>57282</xdr:rowOff>
    </xdr:to>
    <xdr:cxnSp macro="">
      <xdr:nvCxnSpPr>
        <xdr:cNvPr id="414" name="直線コネクタ 413"/>
        <xdr:cNvCxnSpPr/>
      </xdr:nvCxnSpPr>
      <xdr:spPr>
        <a:xfrm>
          <a:off x="7861300" y="13401708"/>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106797</xdr:rowOff>
    </xdr:from>
    <xdr:to>
      <xdr:col>41</xdr:col>
      <xdr:colOff>50800</xdr:colOff>
      <xdr:row>78</xdr:row>
      <xdr:rowOff>28608</xdr:rowOff>
    </xdr:to>
    <xdr:cxnSp macro="">
      <xdr:nvCxnSpPr>
        <xdr:cNvPr id="417" name="直線コネクタ 416"/>
        <xdr:cNvCxnSpPr/>
      </xdr:nvCxnSpPr>
      <xdr:spPr>
        <a:xfrm>
          <a:off x="6972300" y="13308447"/>
          <a:ext cx="889000" cy="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80914</xdr:rowOff>
    </xdr:from>
    <xdr:to>
      <xdr:col>36</xdr:col>
      <xdr:colOff>165100</xdr:colOff>
      <xdr:row>79</xdr:row>
      <xdr:rowOff>11064</xdr:rowOff>
    </xdr:to>
    <xdr:sp macro="" textlink="">
      <xdr:nvSpPr>
        <xdr:cNvPr id="420" name="フローチャート: 判断 419"/>
        <xdr:cNvSpPr/>
      </xdr:nvSpPr>
      <xdr:spPr>
        <a:xfrm>
          <a:off x="6921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2191</xdr:rowOff>
    </xdr:from>
    <xdr:ext cx="534377" cy="259045"/>
    <xdr:sp macro="" textlink="">
      <xdr:nvSpPr>
        <xdr:cNvPr id="421" name="テキスト ボックス 420"/>
        <xdr:cNvSpPr txBox="1"/>
      </xdr:nvSpPr>
      <xdr:spPr>
        <a:xfrm>
          <a:off x="6705111" y="135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81424</xdr:rowOff>
    </xdr:from>
    <xdr:to>
      <xdr:col>55</xdr:col>
      <xdr:colOff>50800</xdr:colOff>
      <xdr:row>78</xdr:row>
      <xdr:rowOff>11574</xdr:rowOff>
    </xdr:to>
    <xdr:sp macro="" textlink="">
      <xdr:nvSpPr>
        <xdr:cNvPr id="427" name="楕円 426"/>
        <xdr:cNvSpPr/>
      </xdr:nvSpPr>
      <xdr:spPr>
        <a:xfrm>
          <a:off x="10426700" y="132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104301</xdr:rowOff>
    </xdr:from>
    <xdr:ext cx="534377" cy="259045"/>
    <xdr:sp macro="" textlink="">
      <xdr:nvSpPr>
        <xdr:cNvPr id="428" name="商工費該当値テキスト"/>
        <xdr:cNvSpPr txBox="1"/>
      </xdr:nvSpPr>
      <xdr:spPr>
        <a:xfrm>
          <a:off x="10528300" y="1313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165405</xdr:rowOff>
    </xdr:from>
    <xdr:to>
      <xdr:col>50</xdr:col>
      <xdr:colOff>165100</xdr:colOff>
      <xdr:row>78</xdr:row>
      <xdr:rowOff>95555</xdr:rowOff>
    </xdr:to>
    <xdr:sp macro="" textlink="">
      <xdr:nvSpPr>
        <xdr:cNvPr id="429" name="楕円 428"/>
        <xdr:cNvSpPr/>
      </xdr:nvSpPr>
      <xdr:spPr>
        <a:xfrm>
          <a:off x="9588500" y="133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112082</xdr:rowOff>
    </xdr:from>
    <xdr:ext cx="534377" cy="259045"/>
    <xdr:sp macro="" textlink="">
      <xdr:nvSpPr>
        <xdr:cNvPr id="430" name="テキスト ボックス 429"/>
        <xdr:cNvSpPr txBox="1"/>
      </xdr:nvSpPr>
      <xdr:spPr>
        <a:xfrm>
          <a:off x="9372111" y="131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6482</xdr:rowOff>
    </xdr:from>
    <xdr:to>
      <xdr:col>46</xdr:col>
      <xdr:colOff>38100</xdr:colOff>
      <xdr:row>78</xdr:row>
      <xdr:rowOff>108082</xdr:rowOff>
    </xdr:to>
    <xdr:sp macro="" textlink="">
      <xdr:nvSpPr>
        <xdr:cNvPr id="431" name="楕円 430"/>
        <xdr:cNvSpPr/>
      </xdr:nvSpPr>
      <xdr:spPr>
        <a:xfrm>
          <a:off x="8699500" y="133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124609</xdr:rowOff>
    </xdr:from>
    <xdr:ext cx="534377" cy="259045"/>
    <xdr:sp macro="" textlink="">
      <xdr:nvSpPr>
        <xdr:cNvPr id="432" name="テキスト ボックス 431"/>
        <xdr:cNvSpPr txBox="1"/>
      </xdr:nvSpPr>
      <xdr:spPr>
        <a:xfrm>
          <a:off x="8483111" y="131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149258</xdr:rowOff>
    </xdr:from>
    <xdr:to>
      <xdr:col>41</xdr:col>
      <xdr:colOff>101600</xdr:colOff>
      <xdr:row>78</xdr:row>
      <xdr:rowOff>79408</xdr:rowOff>
    </xdr:to>
    <xdr:sp macro="" textlink="">
      <xdr:nvSpPr>
        <xdr:cNvPr id="433" name="楕円 432"/>
        <xdr:cNvSpPr/>
      </xdr:nvSpPr>
      <xdr:spPr>
        <a:xfrm>
          <a:off x="7810500" y="133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95935</xdr:rowOff>
    </xdr:from>
    <xdr:ext cx="534377" cy="259045"/>
    <xdr:sp macro="" textlink="">
      <xdr:nvSpPr>
        <xdr:cNvPr id="434" name="テキスト ボックス 433"/>
        <xdr:cNvSpPr txBox="1"/>
      </xdr:nvSpPr>
      <xdr:spPr>
        <a:xfrm>
          <a:off x="7594111" y="131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55997</xdr:rowOff>
    </xdr:from>
    <xdr:to>
      <xdr:col>36</xdr:col>
      <xdr:colOff>165100</xdr:colOff>
      <xdr:row>77</xdr:row>
      <xdr:rowOff>157597</xdr:rowOff>
    </xdr:to>
    <xdr:sp macro="" textlink="">
      <xdr:nvSpPr>
        <xdr:cNvPr id="435" name="楕円 434"/>
        <xdr:cNvSpPr/>
      </xdr:nvSpPr>
      <xdr:spPr>
        <a:xfrm>
          <a:off x="6921500" y="132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2674</xdr:rowOff>
    </xdr:from>
    <xdr:ext cx="534377" cy="259045"/>
    <xdr:sp macro="" textlink="">
      <xdr:nvSpPr>
        <xdr:cNvPr id="436" name="テキスト ボックス 435"/>
        <xdr:cNvSpPr txBox="1"/>
      </xdr:nvSpPr>
      <xdr:spPr>
        <a:xfrm>
          <a:off x="6705111" y="130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129527</xdr:rowOff>
    </xdr:from>
    <xdr:to>
      <xdr:col>55</xdr:col>
      <xdr:colOff>0</xdr:colOff>
      <xdr:row>95</xdr:row>
      <xdr:rowOff>169556</xdr:rowOff>
    </xdr:to>
    <xdr:cxnSp macro="">
      <xdr:nvCxnSpPr>
        <xdr:cNvPr id="465" name="直線コネクタ 464"/>
        <xdr:cNvCxnSpPr/>
      </xdr:nvCxnSpPr>
      <xdr:spPr>
        <a:xfrm>
          <a:off x="9639300" y="16417277"/>
          <a:ext cx="8382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129527</xdr:rowOff>
    </xdr:from>
    <xdr:to>
      <xdr:col>50</xdr:col>
      <xdr:colOff>114300</xdr:colOff>
      <xdr:row>96</xdr:row>
      <xdr:rowOff>50736</xdr:rowOff>
    </xdr:to>
    <xdr:cxnSp macro="">
      <xdr:nvCxnSpPr>
        <xdr:cNvPr id="468" name="直線コネクタ 467"/>
        <xdr:cNvCxnSpPr/>
      </xdr:nvCxnSpPr>
      <xdr:spPr>
        <a:xfrm flipV="1">
          <a:off x="8750300" y="16417277"/>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58463</xdr:rowOff>
    </xdr:from>
    <xdr:to>
      <xdr:col>45</xdr:col>
      <xdr:colOff>177800</xdr:colOff>
      <xdr:row>96</xdr:row>
      <xdr:rowOff>50736</xdr:rowOff>
    </xdr:to>
    <xdr:cxnSp macro="">
      <xdr:nvCxnSpPr>
        <xdr:cNvPr id="471" name="直線コネクタ 470"/>
        <xdr:cNvCxnSpPr/>
      </xdr:nvCxnSpPr>
      <xdr:spPr>
        <a:xfrm>
          <a:off x="7861300" y="16346213"/>
          <a:ext cx="889000" cy="16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58463</xdr:rowOff>
    </xdr:from>
    <xdr:to>
      <xdr:col>41</xdr:col>
      <xdr:colOff>50800</xdr:colOff>
      <xdr:row>95</xdr:row>
      <xdr:rowOff>88737</xdr:rowOff>
    </xdr:to>
    <xdr:cxnSp macro="">
      <xdr:nvCxnSpPr>
        <xdr:cNvPr id="474" name="直線コネクタ 473"/>
        <xdr:cNvCxnSpPr/>
      </xdr:nvCxnSpPr>
      <xdr:spPr>
        <a:xfrm flipV="1">
          <a:off x="6972300" y="16346213"/>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4638</xdr:rowOff>
    </xdr:from>
    <xdr:ext cx="534377" cy="259045"/>
    <xdr:sp macro="" textlink="">
      <xdr:nvSpPr>
        <xdr:cNvPr id="476" name="テキスト ボックス 475"/>
        <xdr:cNvSpPr txBox="1"/>
      </xdr:nvSpPr>
      <xdr:spPr>
        <a:xfrm>
          <a:off x="7594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148717</xdr:rowOff>
    </xdr:from>
    <xdr:to>
      <xdr:col>36</xdr:col>
      <xdr:colOff>165100</xdr:colOff>
      <xdr:row>97</xdr:row>
      <xdr:rowOff>78867</xdr:rowOff>
    </xdr:to>
    <xdr:sp macro="" textlink="">
      <xdr:nvSpPr>
        <xdr:cNvPr id="477" name="フローチャート: 判断 476"/>
        <xdr:cNvSpPr/>
      </xdr:nvSpPr>
      <xdr:spPr>
        <a:xfrm>
          <a:off x="6921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69994</xdr:rowOff>
    </xdr:from>
    <xdr:ext cx="534377" cy="259045"/>
    <xdr:sp macro="" textlink="">
      <xdr:nvSpPr>
        <xdr:cNvPr id="478" name="テキスト ボックス 477"/>
        <xdr:cNvSpPr txBox="1"/>
      </xdr:nvSpPr>
      <xdr:spPr>
        <a:xfrm>
          <a:off x="6705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118756</xdr:rowOff>
    </xdr:from>
    <xdr:to>
      <xdr:col>55</xdr:col>
      <xdr:colOff>50800</xdr:colOff>
      <xdr:row>96</xdr:row>
      <xdr:rowOff>48906</xdr:rowOff>
    </xdr:to>
    <xdr:sp macro="" textlink="">
      <xdr:nvSpPr>
        <xdr:cNvPr id="484" name="楕円 483"/>
        <xdr:cNvSpPr/>
      </xdr:nvSpPr>
      <xdr:spPr>
        <a:xfrm>
          <a:off x="10426700" y="164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141633</xdr:rowOff>
    </xdr:from>
    <xdr:ext cx="534377" cy="259045"/>
    <xdr:sp macro="" textlink="">
      <xdr:nvSpPr>
        <xdr:cNvPr id="485" name="土木費該当値テキスト"/>
        <xdr:cNvSpPr txBox="1"/>
      </xdr:nvSpPr>
      <xdr:spPr>
        <a:xfrm>
          <a:off x="10528300" y="162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78727</xdr:rowOff>
    </xdr:from>
    <xdr:to>
      <xdr:col>50</xdr:col>
      <xdr:colOff>165100</xdr:colOff>
      <xdr:row>96</xdr:row>
      <xdr:rowOff>8877</xdr:rowOff>
    </xdr:to>
    <xdr:sp macro="" textlink="">
      <xdr:nvSpPr>
        <xdr:cNvPr id="486" name="楕円 485"/>
        <xdr:cNvSpPr/>
      </xdr:nvSpPr>
      <xdr:spPr>
        <a:xfrm>
          <a:off x="9588500" y="163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25404</xdr:rowOff>
    </xdr:from>
    <xdr:ext cx="534377" cy="259045"/>
    <xdr:sp macro="" textlink="">
      <xdr:nvSpPr>
        <xdr:cNvPr id="487" name="テキスト ボックス 486"/>
        <xdr:cNvSpPr txBox="1"/>
      </xdr:nvSpPr>
      <xdr:spPr>
        <a:xfrm>
          <a:off x="9372111" y="16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171386</xdr:rowOff>
    </xdr:from>
    <xdr:to>
      <xdr:col>46</xdr:col>
      <xdr:colOff>38100</xdr:colOff>
      <xdr:row>96</xdr:row>
      <xdr:rowOff>101536</xdr:rowOff>
    </xdr:to>
    <xdr:sp macro="" textlink="">
      <xdr:nvSpPr>
        <xdr:cNvPr id="488" name="楕円 487"/>
        <xdr:cNvSpPr/>
      </xdr:nvSpPr>
      <xdr:spPr>
        <a:xfrm>
          <a:off x="8699500" y="164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118063</xdr:rowOff>
    </xdr:from>
    <xdr:ext cx="534377" cy="259045"/>
    <xdr:sp macro="" textlink="">
      <xdr:nvSpPr>
        <xdr:cNvPr id="489" name="テキスト ボックス 488"/>
        <xdr:cNvSpPr txBox="1"/>
      </xdr:nvSpPr>
      <xdr:spPr>
        <a:xfrm>
          <a:off x="8483111" y="162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7663</xdr:rowOff>
    </xdr:from>
    <xdr:to>
      <xdr:col>41</xdr:col>
      <xdr:colOff>101600</xdr:colOff>
      <xdr:row>95</xdr:row>
      <xdr:rowOff>109263</xdr:rowOff>
    </xdr:to>
    <xdr:sp macro="" textlink="">
      <xdr:nvSpPr>
        <xdr:cNvPr id="490" name="楕円 489"/>
        <xdr:cNvSpPr/>
      </xdr:nvSpPr>
      <xdr:spPr>
        <a:xfrm>
          <a:off x="7810500" y="162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125790</xdr:rowOff>
    </xdr:from>
    <xdr:ext cx="534377" cy="259045"/>
    <xdr:sp macro="" textlink="">
      <xdr:nvSpPr>
        <xdr:cNvPr id="491" name="テキスト ボックス 490"/>
        <xdr:cNvSpPr txBox="1"/>
      </xdr:nvSpPr>
      <xdr:spPr>
        <a:xfrm>
          <a:off x="7594111" y="160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37937</xdr:rowOff>
    </xdr:from>
    <xdr:to>
      <xdr:col>36</xdr:col>
      <xdr:colOff>165100</xdr:colOff>
      <xdr:row>95</xdr:row>
      <xdr:rowOff>139537</xdr:rowOff>
    </xdr:to>
    <xdr:sp macro="" textlink="">
      <xdr:nvSpPr>
        <xdr:cNvPr id="492" name="楕円 491"/>
        <xdr:cNvSpPr/>
      </xdr:nvSpPr>
      <xdr:spPr>
        <a:xfrm>
          <a:off x="6921500" y="163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156064</xdr:rowOff>
    </xdr:from>
    <xdr:ext cx="534377" cy="259045"/>
    <xdr:sp macro="" textlink="">
      <xdr:nvSpPr>
        <xdr:cNvPr id="493" name="テキスト ボックス 492"/>
        <xdr:cNvSpPr txBox="1"/>
      </xdr:nvSpPr>
      <xdr:spPr>
        <a:xfrm>
          <a:off x="6705111" y="161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24295</xdr:rowOff>
    </xdr:from>
    <xdr:to>
      <xdr:col>85</xdr:col>
      <xdr:colOff>127000</xdr:colOff>
      <xdr:row>36</xdr:row>
      <xdr:rowOff>54794</xdr:rowOff>
    </xdr:to>
    <xdr:cxnSp macro="">
      <xdr:nvCxnSpPr>
        <xdr:cNvPr id="522" name="直線コネクタ 521"/>
        <xdr:cNvCxnSpPr/>
      </xdr:nvCxnSpPr>
      <xdr:spPr>
        <a:xfrm flipV="1">
          <a:off x="15481300" y="6196495"/>
          <a:ext cx="8382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53575</xdr:rowOff>
    </xdr:from>
    <xdr:to>
      <xdr:col>81</xdr:col>
      <xdr:colOff>50800</xdr:colOff>
      <xdr:row>36</xdr:row>
      <xdr:rowOff>54794</xdr:rowOff>
    </xdr:to>
    <xdr:cxnSp macro="">
      <xdr:nvCxnSpPr>
        <xdr:cNvPr id="525" name="直線コネクタ 524"/>
        <xdr:cNvCxnSpPr/>
      </xdr:nvCxnSpPr>
      <xdr:spPr>
        <a:xfrm>
          <a:off x="14592300" y="622577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53575</xdr:rowOff>
    </xdr:from>
    <xdr:to>
      <xdr:col>76</xdr:col>
      <xdr:colOff>114300</xdr:colOff>
      <xdr:row>36</xdr:row>
      <xdr:rowOff>105124</xdr:rowOff>
    </xdr:to>
    <xdr:cxnSp macro="">
      <xdr:nvCxnSpPr>
        <xdr:cNvPr id="528" name="直線コネクタ 527"/>
        <xdr:cNvCxnSpPr/>
      </xdr:nvCxnSpPr>
      <xdr:spPr>
        <a:xfrm flipV="1">
          <a:off x="13703300" y="6225775"/>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165722</xdr:rowOff>
    </xdr:from>
    <xdr:to>
      <xdr:col>71</xdr:col>
      <xdr:colOff>177800</xdr:colOff>
      <xdr:row>36</xdr:row>
      <xdr:rowOff>105124</xdr:rowOff>
    </xdr:to>
    <xdr:cxnSp macro="">
      <xdr:nvCxnSpPr>
        <xdr:cNvPr id="531" name="直線コネクタ 530"/>
        <xdr:cNvCxnSpPr/>
      </xdr:nvCxnSpPr>
      <xdr:spPr>
        <a:xfrm>
          <a:off x="12814300" y="5995022"/>
          <a:ext cx="889000" cy="28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129362</xdr:rowOff>
    </xdr:from>
    <xdr:to>
      <xdr:col>67</xdr:col>
      <xdr:colOff>101600</xdr:colOff>
      <xdr:row>37</xdr:row>
      <xdr:rowOff>59512</xdr:rowOff>
    </xdr:to>
    <xdr:sp macro="" textlink="">
      <xdr:nvSpPr>
        <xdr:cNvPr id="534" name="フローチャート: 判断 533"/>
        <xdr:cNvSpPr/>
      </xdr:nvSpPr>
      <xdr:spPr>
        <a:xfrm>
          <a:off x="12763500" y="630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50639</xdr:rowOff>
    </xdr:from>
    <xdr:ext cx="534377" cy="259045"/>
    <xdr:sp macro="" textlink="">
      <xdr:nvSpPr>
        <xdr:cNvPr id="535" name="テキスト ボックス 534"/>
        <xdr:cNvSpPr txBox="1"/>
      </xdr:nvSpPr>
      <xdr:spPr>
        <a:xfrm>
          <a:off x="12547111" y="63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144945</xdr:rowOff>
    </xdr:from>
    <xdr:to>
      <xdr:col>85</xdr:col>
      <xdr:colOff>177800</xdr:colOff>
      <xdr:row>36</xdr:row>
      <xdr:rowOff>75095</xdr:rowOff>
    </xdr:to>
    <xdr:sp macro="" textlink="">
      <xdr:nvSpPr>
        <xdr:cNvPr id="541" name="楕円 540"/>
        <xdr:cNvSpPr/>
      </xdr:nvSpPr>
      <xdr:spPr>
        <a:xfrm>
          <a:off x="16268700" y="61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167822</xdr:rowOff>
    </xdr:from>
    <xdr:ext cx="534377" cy="259045"/>
    <xdr:sp macro="" textlink="">
      <xdr:nvSpPr>
        <xdr:cNvPr id="542" name="消防費該当値テキスト"/>
        <xdr:cNvSpPr txBox="1"/>
      </xdr:nvSpPr>
      <xdr:spPr>
        <a:xfrm>
          <a:off x="16370300" y="599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3994</xdr:rowOff>
    </xdr:from>
    <xdr:to>
      <xdr:col>81</xdr:col>
      <xdr:colOff>101600</xdr:colOff>
      <xdr:row>36</xdr:row>
      <xdr:rowOff>105594</xdr:rowOff>
    </xdr:to>
    <xdr:sp macro="" textlink="">
      <xdr:nvSpPr>
        <xdr:cNvPr id="543" name="楕円 542"/>
        <xdr:cNvSpPr/>
      </xdr:nvSpPr>
      <xdr:spPr>
        <a:xfrm>
          <a:off x="15430500" y="61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122121</xdr:rowOff>
    </xdr:from>
    <xdr:ext cx="534377" cy="259045"/>
    <xdr:sp macro="" textlink="">
      <xdr:nvSpPr>
        <xdr:cNvPr id="544" name="テキスト ボックス 543"/>
        <xdr:cNvSpPr txBox="1"/>
      </xdr:nvSpPr>
      <xdr:spPr>
        <a:xfrm>
          <a:off x="15214111" y="595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2775</xdr:rowOff>
    </xdr:from>
    <xdr:to>
      <xdr:col>76</xdr:col>
      <xdr:colOff>165100</xdr:colOff>
      <xdr:row>36</xdr:row>
      <xdr:rowOff>104375</xdr:rowOff>
    </xdr:to>
    <xdr:sp macro="" textlink="">
      <xdr:nvSpPr>
        <xdr:cNvPr id="545" name="楕円 544"/>
        <xdr:cNvSpPr/>
      </xdr:nvSpPr>
      <xdr:spPr>
        <a:xfrm>
          <a:off x="14541500" y="61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120902</xdr:rowOff>
    </xdr:from>
    <xdr:ext cx="534377" cy="259045"/>
    <xdr:sp macro="" textlink="">
      <xdr:nvSpPr>
        <xdr:cNvPr id="546" name="テキスト ボックス 545"/>
        <xdr:cNvSpPr txBox="1"/>
      </xdr:nvSpPr>
      <xdr:spPr>
        <a:xfrm>
          <a:off x="14325111" y="5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54324</xdr:rowOff>
    </xdr:from>
    <xdr:to>
      <xdr:col>72</xdr:col>
      <xdr:colOff>38100</xdr:colOff>
      <xdr:row>36</xdr:row>
      <xdr:rowOff>155924</xdr:rowOff>
    </xdr:to>
    <xdr:sp macro="" textlink="">
      <xdr:nvSpPr>
        <xdr:cNvPr id="547" name="楕円 546"/>
        <xdr:cNvSpPr/>
      </xdr:nvSpPr>
      <xdr:spPr>
        <a:xfrm>
          <a:off x="13652500" y="62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147051</xdr:rowOff>
    </xdr:from>
    <xdr:ext cx="534377" cy="259045"/>
    <xdr:sp macro="" textlink="">
      <xdr:nvSpPr>
        <xdr:cNvPr id="548" name="テキスト ボックス 547"/>
        <xdr:cNvSpPr txBox="1"/>
      </xdr:nvSpPr>
      <xdr:spPr>
        <a:xfrm>
          <a:off x="13436111" y="6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114922</xdr:rowOff>
    </xdr:from>
    <xdr:to>
      <xdr:col>67</xdr:col>
      <xdr:colOff>101600</xdr:colOff>
      <xdr:row>35</xdr:row>
      <xdr:rowOff>45072</xdr:rowOff>
    </xdr:to>
    <xdr:sp macro="" textlink="">
      <xdr:nvSpPr>
        <xdr:cNvPr id="549" name="楕円 548"/>
        <xdr:cNvSpPr/>
      </xdr:nvSpPr>
      <xdr:spPr>
        <a:xfrm>
          <a:off x="12763500" y="59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61599</xdr:rowOff>
    </xdr:from>
    <xdr:ext cx="534377" cy="259045"/>
    <xdr:sp macro="" textlink="">
      <xdr:nvSpPr>
        <xdr:cNvPr id="550" name="テキスト ボックス 549"/>
        <xdr:cNvSpPr txBox="1"/>
      </xdr:nvSpPr>
      <xdr:spPr>
        <a:xfrm>
          <a:off x="12547111" y="57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168526</xdr:rowOff>
    </xdr:from>
    <xdr:to>
      <xdr:col>85</xdr:col>
      <xdr:colOff>127000</xdr:colOff>
      <xdr:row>57</xdr:row>
      <xdr:rowOff>17582</xdr:rowOff>
    </xdr:to>
    <xdr:cxnSp macro="">
      <xdr:nvCxnSpPr>
        <xdr:cNvPr id="579" name="直線コネクタ 578"/>
        <xdr:cNvCxnSpPr/>
      </xdr:nvCxnSpPr>
      <xdr:spPr>
        <a:xfrm flipV="1">
          <a:off x="15481300" y="9598276"/>
          <a:ext cx="838200" cy="19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111262</xdr:rowOff>
    </xdr:from>
    <xdr:to>
      <xdr:col>81</xdr:col>
      <xdr:colOff>50800</xdr:colOff>
      <xdr:row>57</xdr:row>
      <xdr:rowOff>17582</xdr:rowOff>
    </xdr:to>
    <xdr:cxnSp macro="">
      <xdr:nvCxnSpPr>
        <xdr:cNvPr id="582" name="直線コネクタ 581"/>
        <xdr:cNvCxnSpPr/>
      </xdr:nvCxnSpPr>
      <xdr:spPr>
        <a:xfrm>
          <a:off x="14592300" y="9541012"/>
          <a:ext cx="889000" cy="24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111262</xdr:rowOff>
    </xdr:from>
    <xdr:to>
      <xdr:col>76</xdr:col>
      <xdr:colOff>114300</xdr:colOff>
      <xdr:row>56</xdr:row>
      <xdr:rowOff>136309</xdr:rowOff>
    </xdr:to>
    <xdr:cxnSp macro="">
      <xdr:nvCxnSpPr>
        <xdr:cNvPr id="585" name="直線コネクタ 584"/>
        <xdr:cNvCxnSpPr/>
      </xdr:nvCxnSpPr>
      <xdr:spPr>
        <a:xfrm flipV="1">
          <a:off x="13703300" y="9541012"/>
          <a:ext cx="889000" cy="19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23411</xdr:rowOff>
    </xdr:from>
    <xdr:to>
      <xdr:col>71</xdr:col>
      <xdr:colOff>177800</xdr:colOff>
      <xdr:row>56</xdr:row>
      <xdr:rowOff>136309</xdr:rowOff>
    </xdr:to>
    <xdr:cxnSp macro="">
      <xdr:nvCxnSpPr>
        <xdr:cNvPr id="588" name="直線コネクタ 587"/>
        <xdr:cNvCxnSpPr/>
      </xdr:nvCxnSpPr>
      <xdr:spPr>
        <a:xfrm>
          <a:off x="12814300" y="9624611"/>
          <a:ext cx="889000" cy="1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101412</xdr:rowOff>
    </xdr:from>
    <xdr:to>
      <xdr:col>67</xdr:col>
      <xdr:colOff>101600</xdr:colOff>
      <xdr:row>57</xdr:row>
      <xdr:rowOff>31562</xdr:rowOff>
    </xdr:to>
    <xdr:sp macro="" textlink="">
      <xdr:nvSpPr>
        <xdr:cNvPr id="591" name="フローチャート: 判断 590"/>
        <xdr:cNvSpPr/>
      </xdr:nvSpPr>
      <xdr:spPr>
        <a:xfrm>
          <a:off x="12763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22689</xdr:rowOff>
    </xdr:from>
    <xdr:ext cx="534377" cy="259045"/>
    <xdr:sp macro="" textlink="">
      <xdr:nvSpPr>
        <xdr:cNvPr id="592" name="テキスト ボックス 591"/>
        <xdr:cNvSpPr txBox="1"/>
      </xdr:nvSpPr>
      <xdr:spPr>
        <a:xfrm>
          <a:off x="12547111" y="97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117726</xdr:rowOff>
    </xdr:from>
    <xdr:to>
      <xdr:col>85</xdr:col>
      <xdr:colOff>177800</xdr:colOff>
      <xdr:row>56</xdr:row>
      <xdr:rowOff>47876</xdr:rowOff>
    </xdr:to>
    <xdr:sp macro="" textlink="">
      <xdr:nvSpPr>
        <xdr:cNvPr id="598" name="楕円 597"/>
        <xdr:cNvSpPr/>
      </xdr:nvSpPr>
      <xdr:spPr>
        <a:xfrm>
          <a:off x="16268700" y="954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140603</xdr:rowOff>
    </xdr:from>
    <xdr:ext cx="534377" cy="259045"/>
    <xdr:sp macro="" textlink="">
      <xdr:nvSpPr>
        <xdr:cNvPr id="599" name="教育費該当値テキスト"/>
        <xdr:cNvSpPr txBox="1"/>
      </xdr:nvSpPr>
      <xdr:spPr>
        <a:xfrm>
          <a:off x="16370300" y="939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138232</xdr:rowOff>
    </xdr:from>
    <xdr:to>
      <xdr:col>81</xdr:col>
      <xdr:colOff>101600</xdr:colOff>
      <xdr:row>57</xdr:row>
      <xdr:rowOff>68382</xdr:rowOff>
    </xdr:to>
    <xdr:sp macro="" textlink="">
      <xdr:nvSpPr>
        <xdr:cNvPr id="600" name="楕円 599"/>
        <xdr:cNvSpPr/>
      </xdr:nvSpPr>
      <xdr:spPr>
        <a:xfrm>
          <a:off x="15430500" y="97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59509</xdr:rowOff>
    </xdr:from>
    <xdr:ext cx="534377" cy="259045"/>
    <xdr:sp macro="" textlink="">
      <xdr:nvSpPr>
        <xdr:cNvPr id="601" name="テキスト ボックス 600"/>
        <xdr:cNvSpPr txBox="1"/>
      </xdr:nvSpPr>
      <xdr:spPr>
        <a:xfrm>
          <a:off x="15214111" y="98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60462</xdr:rowOff>
    </xdr:from>
    <xdr:to>
      <xdr:col>76</xdr:col>
      <xdr:colOff>165100</xdr:colOff>
      <xdr:row>55</xdr:row>
      <xdr:rowOff>162062</xdr:rowOff>
    </xdr:to>
    <xdr:sp macro="" textlink="">
      <xdr:nvSpPr>
        <xdr:cNvPr id="602" name="楕円 601"/>
        <xdr:cNvSpPr/>
      </xdr:nvSpPr>
      <xdr:spPr>
        <a:xfrm>
          <a:off x="14541500" y="94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7139</xdr:rowOff>
    </xdr:from>
    <xdr:ext cx="534377" cy="259045"/>
    <xdr:sp macro="" textlink="">
      <xdr:nvSpPr>
        <xdr:cNvPr id="603" name="テキスト ボックス 602"/>
        <xdr:cNvSpPr txBox="1"/>
      </xdr:nvSpPr>
      <xdr:spPr>
        <a:xfrm>
          <a:off x="14325111" y="92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85509</xdr:rowOff>
    </xdr:from>
    <xdr:to>
      <xdr:col>72</xdr:col>
      <xdr:colOff>38100</xdr:colOff>
      <xdr:row>57</xdr:row>
      <xdr:rowOff>15659</xdr:rowOff>
    </xdr:to>
    <xdr:sp macro="" textlink="">
      <xdr:nvSpPr>
        <xdr:cNvPr id="604" name="楕円 603"/>
        <xdr:cNvSpPr/>
      </xdr:nvSpPr>
      <xdr:spPr>
        <a:xfrm>
          <a:off x="13652500" y="96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6786</xdr:rowOff>
    </xdr:from>
    <xdr:ext cx="534377" cy="259045"/>
    <xdr:sp macro="" textlink="">
      <xdr:nvSpPr>
        <xdr:cNvPr id="605" name="テキスト ボックス 604"/>
        <xdr:cNvSpPr txBox="1"/>
      </xdr:nvSpPr>
      <xdr:spPr>
        <a:xfrm>
          <a:off x="13436111" y="97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144061</xdr:rowOff>
    </xdr:from>
    <xdr:to>
      <xdr:col>67</xdr:col>
      <xdr:colOff>101600</xdr:colOff>
      <xdr:row>56</xdr:row>
      <xdr:rowOff>74211</xdr:rowOff>
    </xdr:to>
    <xdr:sp macro="" textlink="">
      <xdr:nvSpPr>
        <xdr:cNvPr id="606" name="楕円 605"/>
        <xdr:cNvSpPr/>
      </xdr:nvSpPr>
      <xdr:spPr>
        <a:xfrm>
          <a:off x="12763500" y="9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90738</xdr:rowOff>
    </xdr:from>
    <xdr:ext cx="534377" cy="259045"/>
    <xdr:sp macro="" textlink="">
      <xdr:nvSpPr>
        <xdr:cNvPr id="607" name="テキスト ボックス 606"/>
        <xdr:cNvSpPr txBox="1"/>
      </xdr:nvSpPr>
      <xdr:spPr>
        <a:xfrm>
          <a:off x="12547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24473</xdr:rowOff>
    </xdr:from>
    <xdr:to>
      <xdr:col>85</xdr:col>
      <xdr:colOff>127000</xdr:colOff>
      <xdr:row>79</xdr:row>
      <xdr:rowOff>43562</xdr:rowOff>
    </xdr:to>
    <xdr:cxnSp macro="">
      <xdr:nvCxnSpPr>
        <xdr:cNvPr id="636" name="直線コネクタ 635"/>
        <xdr:cNvCxnSpPr/>
      </xdr:nvCxnSpPr>
      <xdr:spPr>
        <a:xfrm flipV="1">
          <a:off x="15481300" y="13569023"/>
          <a:ext cx="8382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43562</xdr:rowOff>
    </xdr:from>
    <xdr:to>
      <xdr:col>81</xdr:col>
      <xdr:colOff>50800</xdr:colOff>
      <xdr:row>79</xdr:row>
      <xdr:rowOff>44005</xdr:rowOff>
    </xdr:to>
    <xdr:cxnSp macro="">
      <xdr:nvCxnSpPr>
        <xdr:cNvPr id="639" name="直線コネクタ 638"/>
        <xdr:cNvCxnSpPr/>
      </xdr:nvCxnSpPr>
      <xdr:spPr>
        <a:xfrm flipV="1">
          <a:off x="14592300" y="13588112"/>
          <a:ext cx="8890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43866</xdr:rowOff>
    </xdr:from>
    <xdr:to>
      <xdr:col>76</xdr:col>
      <xdr:colOff>114300</xdr:colOff>
      <xdr:row>79</xdr:row>
      <xdr:rowOff>44005</xdr:rowOff>
    </xdr:to>
    <xdr:cxnSp macro="">
      <xdr:nvCxnSpPr>
        <xdr:cNvPr id="642" name="直線コネクタ 641"/>
        <xdr:cNvCxnSpPr/>
      </xdr:nvCxnSpPr>
      <xdr:spPr>
        <a:xfrm>
          <a:off x="13703300" y="1358841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43866</xdr:rowOff>
    </xdr:from>
    <xdr:to>
      <xdr:col>71</xdr:col>
      <xdr:colOff>177800</xdr:colOff>
      <xdr:row>79</xdr:row>
      <xdr:rowOff>44386</xdr:rowOff>
    </xdr:to>
    <xdr:cxnSp macro="">
      <xdr:nvCxnSpPr>
        <xdr:cNvPr id="645" name="直線コネクタ 644"/>
        <xdr:cNvCxnSpPr/>
      </xdr:nvCxnSpPr>
      <xdr:spPr>
        <a:xfrm flipV="1">
          <a:off x="12814300" y="13588416"/>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48" name="フローチャート: 判断 647"/>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9" name="テキスト ボックス 648"/>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145123</xdr:rowOff>
    </xdr:from>
    <xdr:to>
      <xdr:col>85</xdr:col>
      <xdr:colOff>177800</xdr:colOff>
      <xdr:row>79</xdr:row>
      <xdr:rowOff>75273</xdr:rowOff>
    </xdr:to>
    <xdr:sp macro="" textlink="">
      <xdr:nvSpPr>
        <xdr:cNvPr id="655" name="楕円 654"/>
        <xdr:cNvSpPr/>
      </xdr:nvSpPr>
      <xdr:spPr>
        <a:xfrm>
          <a:off x="16268700" y="135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60050</xdr:rowOff>
    </xdr:from>
    <xdr:ext cx="469744" cy="259045"/>
    <xdr:sp macro="" textlink="">
      <xdr:nvSpPr>
        <xdr:cNvPr id="656" name="災害復旧費該当値テキスト"/>
        <xdr:cNvSpPr txBox="1"/>
      </xdr:nvSpPr>
      <xdr:spPr>
        <a:xfrm>
          <a:off x="16370300" y="1343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164212</xdr:rowOff>
    </xdr:from>
    <xdr:to>
      <xdr:col>81</xdr:col>
      <xdr:colOff>101600</xdr:colOff>
      <xdr:row>79</xdr:row>
      <xdr:rowOff>94362</xdr:rowOff>
    </xdr:to>
    <xdr:sp macro="" textlink="">
      <xdr:nvSpPr>
        <xdr:cNvPr id="657" name="楕円 656"/>
        <xdr:cNvSpPr/>
      </xdr:nvSpPr>
      <xdr:spPr>
        <a:xfrm>
          <a:off x="154305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85489</xdr:rowOff>
    </xdr:from>
    <xdr:ext cx="313932" cy="259045"/>
    <xdr:sp macro="" textlink="">
      <xdr:nvSpPr>
        <xdr:cNvPr id="658" name="テキスト ボックス 657"/>
        <xdr:cNvSpPr txBox="1"/>
      </xdr:nvSpPr>
      <xdr:spPr>
        <a:xfrm>
          <a:off x="15324333" y="1363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164655</xdr:rowOff>
    </xdr:from>
    <xdr:to>
      <xdr:col>76</xdr:col>
      <xdr:colOff>165100</xdr:colOff>
      <xdr:row>79</xdr:row>
      <xdr:rowOff>94805</xdr:rowOff>
    </xdr:to>
    <xdr:sp macro="" textlink="">
      <xdr:nvSpPr>
        <xdr:cNvPr id="659" name="楕円 658"/>
        <xdr:cNvSpPr/>
      </xdr:nvSpPr>
      <xdr:spPr>
        <a:xfrm>
          <a:off x="14541500" y="13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85932</xdr:rowOff>
    </xdr:from>
    <xdr:ext cx="313932" cy="259045"/>
    <xdr:sp macro="" textlink="">
      <xdr:nvSpPr>
        <xdr:cNvPr id="660" name="テキスト ボックス 659"/>
        <xdr:cNvSpPr txBox="1"/>
      </xdr:nvSpPr>
      <xdr:spPr>
        <a:xfrm>
          <a:off x="14435333" y="1363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164516</xdr:rowOff>
    </xdr:from>
    <xdr:to>
      <xdr:col>72</xdr:col>
      <xdr:colOff>38100</xdr:colOff>
      <xdr:row>79</xdr:row>
      <xdr:rowOff>94666</xdr:rowOff>
    </xdr:to>
    <xdr:sp macro="" textlink="">
      <xdr:nvSpPr>
        <xdr:cNvPr id="661" name="楕円 660"/>
        <xdr:cNvSpPr/>
      </xdr:nvSpPr>
      <xdr:spPr>
        <a:xfrm>
          <a:off x="13652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85793</xdr:rowOff>
    </xdr:from>
    <xdr:ext cx="313932" cy="259045"/>
    <xdr:sp macro="" textlink="">
      <xdr:nvSpPr>
        <xdr:cNvPr id="662" name="テキスト ボックス 661"/>
        <xdr:cNvSpPr txBox="1"/>
      </xdr:nvSpPr>
      <xdr:spPr>
        <a:xfrm>
          <a:off x="13546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165036</xdr:rowOff>
    </xdr:from>
    <xdr:to>
      <xdr:col>67</xdr:col>
      <xdr:colOff>101600</xdr:colOff>
      <xdr:row>79</xdr:row>
      <xdr:rowOff>95186</xdr:rowOff>
    </xdr:to>
    <xdr:sp macro="" textlink="">
      <xdr:nvSpPr>
        <xdr:cNvPr id="663" name="楕円 662"/>
        <xdr:cNvSpPr/>
      </xdr:nvSpPr>
      <xdr:spPr>
        <a:xfrm>
          <a:off x="12763500" y="13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86313</xdr:rowOff>
    </xdr:from>
    <xdr:ext cx="249299" cy="259045"/>
    <xdr:sp macro="" textlink="">
      <xdr:nvSpPr>
        <xdr:cNvPr id="664" name="テキスト ボックス 663"/>
        <xdr:cNvSpPr txBox="1"/>
      </xdr:nvSpPr>
      <xdr:spPr>
        <a:xfrm>
          <a:off x="12689650" y="13630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149061</xdr:rowOff>
    </xdr:from>
    <xdr:to>
      <xdr:col>85</xdr:col>
      <xdr:colOff>127000</xdr:colOff>
      <xdr:row>97</xdr:row>
      <xdr:rowOff>150555</xdr:rowOff>
    </xdr:to>
    <xdr:cxnSp macro="">
      <xdr:nvCxnSpPr>
        <xdr:cNvPr id="693" name="直線コネクタ 692"/>
        <xdr:cNvCxnSpPr/>
      </xdr:nvCxnSpPr>
      <xdr:spPr>
        <a:xfrm>
          <a:off x="15481300" y="16779711"/>
          <a:ext cx="8382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76695</xdr:rowOff>
    </xdr:from>
    <xdr:to>
      <xdr:col>81</xdr:col>
      <xdr:colOff>50800</xdr:colOff>
      <xdr:row>97</xdr:row>
      <xdr:rowOff>149061</xdr:rowOff>
    </xdr:to>
    <xdr:cxnSp macro="">
      <xdr:nvCxnSpPr>
        <xdr:cNvPr id="696" name="直線コネクタ 695"/>
        <xdr:cNvCxnSpPr/>
      </xdr:nvCxnSpPr>
      <xdr:spPr>
        <a:xfrm>
          <a:off x="14592300" y="16707345"/>
          <a:ext cx="889000" cy="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76695</xdr:rowOff>
    </xdr:from>
    <xdr:to>
      <xdr:col>76</xdr:col>
      <xdr:colOff>114300</xdr:colOff>
      <xdr:row>97</xdr:row>
      <xdr:rowOff>127836</xdr:rowOff>
    </xdr:to>
    <xdr:cxnSp macro="">
      <xdr:nvCxnSpPr>
        <xdr:cNvPr id="699" name="直線コネクタ 698"/>
        <xdr:cNvCxnSpPr/>
      </xdr:nvCxnSpPr>
      <xdr:spPr>
        <a:xfrm flipV="1">
          <a:off x="13703300" y="16707345"/>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127836</xdr:rowOff>
    </xdr:from>
    <xdr:to>
      <xdr:col>71</xdr:col>
      <xdr:colOff>177800</xdr:colOff>
      <xdr:row>97</xdr:row>
      <xdr:rowOff>132838</xdr:rowOff>
    </xdr:to>
    <xdr:cxnSp macro="">
      <xdr:nvCxnSpPr>
        <xdr:cNvPr id="702" name="直線コネクタ 701"/>
        <xdr:cNvCxnSpPr/>
      </xdr:nvCxnSpPr>
      <xdr:spPr>
        <a:xfrm flipV="1">
          <a:off x="12814300" y="16758486"/>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5856</xdr:rowOff>
    </xdr:from>
    <xdr:ext cx="534377" cy="259045"/>
    <xdr:sp macro="" textlink="">
      <xdr:nvSpPr>
        <xdr:cNvPr id="704" name="テキスト ボックス 703"/>
        <xdr:cNvSpPr txBox="1"/>
      </xdr:nvSpPr>
      <xdr:spPr>
        <a:xfrm>
          <a:off x="13436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160806</xdr:rowOff>
    </xdr:from>
    <xdr:to>
      <xdr:col>67</xdr:col>
      <xdr:colOff>101600</xdr:colOff>
      <xdr:row>98</xdr:row>
      <xdr:rowOff>90956</xdr:rowOff>
    </xdr:to>
    <xdr:sp macro="" textlink="">
      <xdr:nvSpPr>
        <xdr:cNvPr id="705" name="フローチャート: 判断 704"/>
        <xdr:cNvSpPr/>
      </xdr:nvSpPr>
      <xdr:spPr>
        <a:xfrm>
          <a:off x="12763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82083</xdr:rowOff>
    </xdr:from>
    <xdr:ext cx="534377" cy="259045"/>
    <xdr:sp macro="" textlink="">
      <xdr:nvSpPr>
        <xdr:cNvPr id="706" name="テキスト ボックス 705"/>
        <xdr:cNvSpPr txBox="1"/>
      </xdr:nvSpPr>
      <xdr:spPr>
        <a:xfrm>
          <a:off x="12547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99755</xdr:rowOff>
    </xdr:from>
    <xdr:to>
      <xdr:col>85</xdr:col>
      <xdr:colOff>177800</xdr:colOff>
      <xdr:row>98</xdr:row>
      <xdr:rowOff>29905</xdr:rowOff>
    </xdr:to>
    <xdr:sp macro="" textlink="">
      <xdr:nvSpPr>
        <xdr:cNvPr id="712" name="楕円 711"/>
        <xdr:cNvSpPr/>
      </xdr:nvSpPr>
      <xdr:spPr>
        <a:xfrm>
          <a:off x="16268700" y="1673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78182</xdr:rowOff>
    </xdr:from>
    <xdr:ext cx="534377" cy="259045"/>
    <xdr:sp macro="" textlink="">
      <xdr:nvSpPr>
        <xdr:cNvPr id="713" name="公債費該当値テキスト"/>
        <xdr:cNvSpPr txBox="1"/>
      </xdr:nvSpPr>
      <xdr:spPr>
        <a:xfrm>
          <a:off x="16370300" y="167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98261</xdr:rowOff>
    </xdr:from>
    <xdr:to>
      <xdr:col>81</xdr:col>
      <xdr:colOff>101600</xdr:colOff>
      <xdr:row>98</xdr:row>
      <xdr:rowOff>28411</xdr:rowOff>
    </xdr:to>
    <xdr:sp macro="" textlink="">
      <xdr:nvSpPr>
        <xdr:cNvPr id="714" name="楕円 713"/>
        <xdr:cNvSpPr/>
      </xdr:nvSpPr>
      <xdr:spPr>
        <a:xfrm>
          <a:off x="15430500" y="167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19538</xdr:rowOff>
    </xdr:from>
    <xdr:ext cx="534377" cy="259045"/>
    <xdr:sp macro="" textlink="">
      <xdr:nvSpPr>
        <xdr:cNvPr id="715" name="テキスト ボックス 714"/>
        <xdr:cNvSpPr txBox="1"/>
      </xdr:nvSpPr>
      <xdr:spPr>
        <a:xfrm>
          <a:off x="15214111" y="168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25895</xdr:rowOff>
    </xdr:from>
    <xdr:to>
      <xdr:col>76</xdr:col>
      <xdr:colOff>165100</xdr:colOff>
      <xdr:row>97</xdr:row>
      <xdr:rowOff>127495</xdr:rowOff>
    </xdr:to>
    <xdr:sp macro="" textlink="">
      <xdr:nvSpPr>
        <xdr:cNvPr id="716" name="楕円 715"/>
        <xdr:cNvSpPr/>
      </xdr:nvSpPr>
      <xdr:spPr>
        <a:xfrm>
          <a:off x="14541500" y="166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144022</xdr:rowOff>
    </xdr:from>
    <xdr:ext cx="534377" cy="259045"/>
    <xdr:sp macro="" textlink="">
      <xdr:nvSpPr>
        <xdr:cNvPr id="717" name="テキスト ボックス 716"/>
        <xdr:cNvSpPr txBox="1"/>
      </xdr:nvSpPr>
      <xdr:spPr>
        <a:xfrm>
          <a:off x="14325111" y="164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77036</xdr:rowOff>
    </xdr:from>
    <xdr:to>
      <xdr:col>72</xdr:col>
      <xdr:colOff>38100</xdr:colOff>
      <xdr:row>98</xdr:row>
      <xdr:rowOff>7186</xdr:rowOff>
    </xdr:to>
    <xdr:sp macro="" textlink="">
      <xdr:nvSpPr>
        <xdr:cNvPr id="718" name="楕円 717"/>
        <xdr:cNvSpPr/>
      </xdr:nvSpPr>
      <xdr:spPr>
        <a:xfrm>
          <a:off x="13652500" y="167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23713</xdr:rowOff>
    </xdr:from>
    <xdr:ext cx="534377" cy="259045"/>
    <xdr:sp macro="" textlink="">
      <xdr:nvSpPr>
        <xdr:cNvPr id="719" name="テキスト ボックス 718"/>
        <xdr:cNvSpPr txBox="1"/>
      </xdr:nvSpPr>
      <xdr:spPr>
        <a:xfrm>
          <a:off x="13436111" y="164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82038</xdr:rowOff>
    </xdr:from>
    <xdr:to>
      <xdr:col>67</xdr:col>
      <xdr:colOff>101600</xdr:colOff>
      <xdr:row>98</xdr:row>
      <xdr:rowOff>12188</xdr:rowOff>
    </xdr:to>
    <xdr:sp macro="" textlink="">
      <xdr:nvSpPr>
        <xdr:cNvPr id="720" name="楕円 719"/>
        <xdr:cNvSpPr/>
      </xdr:nvSpPr>
      <xdr:spPr>
        <a:xfrm>
          <a:off x="12763500" y="167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28715</xdr:rowOff>
    </xdr:from>
    <xdr:ext cx="534377" cy="259045"/>
    <xdr:sp macro="" textlink="">
      <xdr:nvSpPr>
        <xdr:cNvPr id="721" name="テキスト ボックス 720"/>
        <xdr:cNvSpPr txBox="1"/>
      </xdr:nvSpPr>
      <xdr:spPr>
        <a:xfrm>
          <a:off x="12547111" y="16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15684</xdr:rowOff>
    </xdr:from>
    <xdr:to>
      <xdr:col>116</xdr:col>
      <xdr:colOff>63500</xdr:colOff>
      <xdr:row>39</xdr:row>
      <xdr:rowOff>44450</xdr:rowOff>
    </xdr:to>
    <xdr:cxnSp macro="">
      <xdr:nvCxnSpPr>
        <xdr:cNvPr id="750" name="直線コネクタ 749"/>
        <xdr:cNvCxnSpPr/>
      </xdr:nvCxnSpPr>
      <xdr:spPr>
        <a:xfrm>
          <a:off x="21323300" y="6702234"/>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15684</xdr:rowOff>
    </xdr:from>
    <xdr:to>
      <xdr:col>111</xdr:col>
      <xdr:colOff>177800</xdr:colOff>
      <xdr:row>39</xdr:row>
      <xdr:rowOff>23495</xdr:rowOff>
    </xdr:to>
    <xdr:cxnSp macro="">
      <xdr:nvCxnSpPr>
        <xdr:cNvPr id="753" name="直線コネクタ 752"/>
        <xdr:cNvCxnSpPr/>
      </xdr:nvCxnSpPr>
      <xdr:spPr>
        <a:xfrm flipV="1">
          <a:off x="20434300" y="6702234"/>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23495</xdr:rowOff>
    </xdr:from>
    <xdr:to>
      <xdr:col>107</xdr:col>
      <xdr:colOff>50800</xdr:colOff>
      <xdr:row>39</xdr:row>
      <xdr:rowOff>44450</xdr:rowOff>
    </xdr:to>
    <xdr:cxnSp macro="">
      <xdr:nvCxnSpPr>
        <xdr:cNvPr id="756" name="直線コネクタ 755"/>
        <xdr:cNvCxnSpPr/>
      </xdr:nvCxnSpPr>
      <xdr:spPr>
        <a:xfrm flipV="1">
          <a:off x="19545300" y="67100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2" name="フローチャート: 判断 761"/>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3" name="テキスト ボックス 762"/>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136334</xdr:rowOff>
    </xdr:from>
    <xdr:to>
      <xdr:col>112</xdr:col>
      <xdr:colOff>38100</xdr:colOff>
      <xdr:row>39</xdr:row>
      <xdr:rowOff>66484</xdr:rowOff>
    </xdr:to>
    <xdr:sp macro="" textlink="">
      <xdr:nvSpPr>
        <xdr:cNvPr id="771" name="楕円 770"/>
        <xdr:cNvSpPr/>
      </xdr:nvSpPr>
      <xdr:spPr>
        <a:xfrm>
          <a:off x="21272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57611</xdr:rowOff>
    </xdr:from>
    <xdr:ext cx="378565" cy="259045"/>
    <xdr:sp macro="" textlink="">
      <xdr:nvSpPr>
        <xdr:cNvPr id="772" name="テキスト ボックス 771"/>
        <xdr:cNvSpPr txBox="1"/>
      </xdr:nvSpPr>
      <xdr:spPr>
        <a:xfrm>
          <a:off x="21134017" y="67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144145</xdr:rowOff>
    </xdr:from>
    <xdr:to>
      <xdr:col>107</xdr:col>
      <xdr:colOff>101600</xdr:colOff>
      <xdr:row>39</xdr:row>
      <xdr:rowOff>74295</xdr:rowOff>
    </xdr:to>
    <xdr:sp macro="" textlink="">
      <xdr:nvSpPr>
        <xdr:cNvPr id="773" name="楕円 772"/>
        <xdr:cNvSpPr/>
      </xdr:nvSpPr>
      <xdr:spPr>
        <a:xfrm>
          <a:off x="20383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65422</xdr:rowOff>
    </xdr:from>
    <xdr:ext cx="378565" cy="259045"/>
    <xdr:sp macro="" textlink="">
      <xdr:nvSpPr>
        <xdr:cNvPr id="774" name="テキスト ボックス 773"/>
        <xdr:cNvSpPr txBox="1"/>
      </xdr:nvSpPr>
      <xdr:spPr>
        <a:xfrm>
          <a:off x="20245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教育費は前年度比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25,191</a:t>
          </a:r>
          <a:r>
            <a:rPr kumimoji="1" lang="ja-JP" altLang="en-US" sz="1200">
              <a:solidFill>
                <a:schemeClr val="tx1"/>
              </a:solidFill>
              <a:latin typeface="ＭＳ Ｐゴシック" panose="020B0600070205080204" pitchFamily="50" charset="-128"/>
              <a:ea typeface="ＭＳ Ｐゴシック" panose="020B0600070205080204" pitchFamily="50" charset="-128"/>
            </a:rPr>
            <a:t>円増加しており、類似団体平均を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13,868</a:t>
          </a:r>
          <a:r>
            <a:rPr kumimoji="1" lang="ja-JP" altLang="en-US" sz="1200">
              <a:solidFill>
                <a:schemeClr val="tx1"/>
              </a:solidFill>
              <a:latin typeface="ＭＳ Ｐゴシック" panose="020B0600070205080204" pitchFamily="50" charset="-128"/>
              <a:ea typeface="ＭＳ Ｐゴシック" panose="020B0600070205080204" pitchFamily="50" charset="-128"/>
            </a:rPr>
            <a:t>円上回っている。スキー場整備や文化会館改修事業等の大型建設事業が主な要因である。また、商工費も前年度比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11,021</a:t>
          </a:r>
          <a:r>
            <a:rPr kumimoji="1" lang="ja-JP" altLang="en-US" sz="1200">
              <a:solidFill>
                <a:schemeClr val="tx1"/>
              </a:solidFill>
              <a:latin typeface="ＭＳ Ｐゴシック" panose="020B0600070205080204" pitchFamily="50" charset="-128"/>
              <a:ea typeface="ＭＳ Ｐゴシック" panose="020B0600070205080204" pitchFamily="50" charset="-128"/>
            </a:rPr>
            <a:t>円増加しており、類似団体平均を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14,348</a:t>
          </a:r>
          <a:r>
            <a:rPr kumimoji="1" lang="ja-JP" altLang="en-US" sz="1200">
              <a:solidFill>
                <a:schemeClr val="tx1"/>
              </a:solidFill>
              <a:latin typeface="ＭＳ Ｐゴシック" panose="020B0600070205080204" pitchFamily="50" charset="-128"/>
              <a:ea typeface="ＭＳ Ｐゴシック" panose="020B0600070205080204" pitchFamily="50" charset="-128"/>
            </a:rPr>
            <a:t>円上回っている。地域総合整備資金貸付や稲庭城のスロープカー改修が主な要因である。教育関係施設や観光施設の整備、改修は今後も行われる見込みがあるが、湯沢市公共施設等総合管理計画に基づき施設の修繕や更新を計画的に行うことで、各年度における負担を平準化しつつ施設の最適化を図る。農林水産業費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12,254</a:t>
          </a:r>
          <a:r>
            <a:rPr kumimoji="1" lang="ja-JP" altLang="en-US" sz="1200">
              <a:solidFill>
                <a:schemeClr val="tx1"/>
              </a:solidFill>
              <a:latin typeface="ＭＳ Ｐゴシック" panose="020B0600070205080204" pitchFamily="50" charset="-128"/>
              <a:ea typeface="ＭＳ Ｐゴシック" panose="020B0600070205080204" pitchFamily="50" charset="-128"/>
            </a:rPr>
            <a:t>円増加しており、類似団体平均を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9,488</a:t>
          </a:r>
          <a:r>
            <a:rPr kumimoji="1" lang="ja-JP" altLang="en-US" sz="1200">
              <a:solidFill>
                <a:schemeClr val="tx1"/>
              </a:solidFill>
              <a:latin typeface="ＭＳ Ｐゴシック" panose="020B0600070205080204" pitchFamily="50" charset="-128"/>
              <a:ea typeface="ＭＳ Ｐゴシック" panose="020B0600070205080204" pitchFamily="50" charset="-128"/>
            </a:rPr>
            <a:t>円上回っている。園芸拠点施設整備事業補助金等の補助金の増が要因である。補助金については定期的に制度の見直しをし、補助対象経費の精査に努める。土木費は市営住宅整備事業や湯沢駅周辺環境整備事業が終了に近づいたことにより事業費が減ったため、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5,253</a:t>
          </a:r>
          <a:r>
            <a:rPr kumimoji="1" lang="ja-JP" altLang="en-US" sz="1200">
              <a:solidFill>
                <a:schemeClr val="tx1"/>
              </a:solidFill>
              <a:latin typeface="ＭＳ Ｐゴシック" panose="020B0600070205080204" pitchFamily="50" charset="-128"/>
              <a:ea typeface="ＭＳ Ｐゴシック" panose="020B0600070205080204" pitchFamily="50" charset="-128"/>
            </a:rPr>
            <a:t>円減少しているが、類似団体平均を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18,188</a:t>
          </a:r>
          <a:r>
            <a:rPr kumimoji="1" lang="ja-JP" altLang="en-US" sz="1200">
              <a:solidFill>
                <a:schemeClr val="tx1"/>
              </a:solidFill>
              <a:latin typeface="ＭＳ Ｐゴシック" panose="020B0600070205080204" pitchFamily="50" charset="-128"/>
              <a:ea typeface="ＭＳ Ｐゴシック" panose="020B0600070205080204" pitchFamily="50" charset="-128"/>
            </a:rPr>
            <a:t>円上回っている。今後大型の新規事業を実施するにあたっては事業効果や内容の精査を徹底し、負担の平準化と経費の削減を図る。民生費は前年度比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5,454</a:t>
          </a:r>
          <a:r>
            <a:rPr kumimoji="1" lang="ja-JP" altLang="en-US" sz="1200">
              <a:solidFill>
                <a:schemeClr val="tx1"/>
              </a:solidFill>
              <a:latin typeface="ＭＳ Ｐゴシック" panose="020B0600070205080204" pitchFamily="50" charset="-128"/>
              <a:ea typeface="ＭＳ Ｐゴシック" panose="020B0600070205080204" pitchFamily="50" charset="-128"/>
            </a:rPr>
            <a:t>円減少しており、類似団体平均を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2,579</a:t>
          </a:r>
          <a:r>
            <a:rPr kumimoji="1" lang="ja-JP" altLang="en-US" sz="1200">
              <a:solidFill>
                <a:schemeClr val="tx1"/>
              </a:solidFill>
              <a:latin typeface="ＭＳ Ｐゴシック" panose="020B0600070205080204" pitchFamily="50" charset="-128"/>
              <a:ea typeface="ＭＳ Ｐゴシック" panose="020B0600070205080204" pitchFamily="50" charset="-128"/>
            </a:rPr>
            <a:t>円下回っている。医療給付適正化事業により生活保護費が減ったことや、湯沢南児童クラブ整備事業が終了したことが主な要因である。医療給付適正化事業については今後も継続して事業費の削減に努めていく。児童クラブの整備については、今後予定されている小学校の統合等を考慮して計画的に進めていく。衛生費は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11,159</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千円下回っているが、公的医療施設医療機器整備事業補助金の皆増により、前年度比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2,168</a:t>
          </a:r>
          <a:r>
            <a:rPr kumimoji="1" lang="ja-JP" altLang="en-US" sz="1200">
              <a:solidFill>
                <a:schemeClr val="tx1"/>
              </a:solidFill>
              <a:latin typeface="ＭＳ Ｐゴシック" panose="020B0600070205080204" pitchFamily="50" charset="-128"/>
              <a:ea typeface="ＭＳ Ｐゴシック" panose="020B0600070205080204" pitchFamily="50" charset="-128"/>
            </a:rPr>
            <a:t>円増加している。当該補助金は今後申請の見込みは無いが、公営企業会計繰出金等その他の衛生費について事業の精査を行い、経費削減に努める。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a:t>
          </a:r>
          <a:r>
            <a:rPr kumimoji="1" lang="ja-JP" altLang="en-US" sz="1050">
              <a:solidFill>
                <a:schemeClr val="tx1"/>
              </a:solidFill>
              <a:latin typeface="ＭＳ ゴシック" pitchFamily="49" charset="-128"/>
              <a:ea typeface="ＭＳ ゴシック" pitchFamily="49" charset="-128"/>
            </a:rPr>
            <a:t>財政調整基金残高については、</a:t>
          </a:r>
          <a:r>
            <a:rPr kumimoji="1" lang="en-US" altLang="ja-JP" sz="1050">
              <a:solidFill>
                <a:schemeClr val="tx1"/>
              </a:solidFill>
              <a:latin typeface="ＭＳ ゴシック" pitchFamily="49" charset="-128"/>
              <a:ea typeface="ＭＳ ゴシック" pitchFamily="49" charset="-128"/>
            </a:rPr>
            <a:t>278,853</a:t>
          </a:r>
          <a:r>
            <a:rPr kumimoji="1" lang="ja-JP" altLang="en-US" sz="1050">
              <a:solidFill>
                <a:schemeClr val="tx1"/>
              </a:solidFill>
              <a:latin typeface="ＭＳ ゴシック" pitchFamily="49" charset="-128"/>
              <a:ea typeface="ＭＳ ゴシック" pitchFamily="49" charset="-128"/>
            </a:rPr>
            <a:t>千円の取崩しに対し</a:t>
          </a:r>
          <a:r>
            <a:rPr kumimoji="1" lang="en-US" altLang="ja-JP" sz="1050">
              <a:solidFill>
                <a:schemeClr val="tx1"/>
              </a:solidFill>
              <a:latin typeface="ＭＳ ゴシック" pitchFamily="49" charset="-128"/>
              <a:ea typeface="ＭＳ ゴシック" pitchFamily="49" charset="-128"/>
            </a:rPr>
            <a:t>282,713</a:t>
          </a:r>
          <a:r>
            <a:rPr kumimoji="1" lang="ja-JP" altLang="en-US" sz="1050">
              <a:solidFill>
                <a:schemeClr val="tx1"/>
              </a:solidFill>
              <a:latin typeface="ＭＳ ゴシック" pitchFamily="49" charset="-128"/>
              <a:ea typeface="ＭＳ ゴシック" pitchFamily="49" charset="-128"/>
            </a:rPr>
            <a:t>千円の積立てであったことから、残高は</a:t>
          </a:r>
          <a:r>
            <a:rPr kumimoji="1" lang="en-US" altLang="ja-JP" sz="1050">
              <a:solidFill>
                <a:schemeClr val="tx1"/>
              </a:solidFill>
              <a:latin typeface="ＭＳ ゴシック" pitchFamily="49" charset="-128"/>
              <a:ea typeface="ＭＳ ゴシック" pitchFamily="49" charset="-128"/>
            </a:rPr>
            <a:t>3,860</a:t>
          </a:r>
          <a:r>
            <a:rPr kumimoji="1" lang="ja-JP" altLang="en-US" sz="1050">
              <a:solidFill>
                <a:schemeClr val="tx1"/>
              </a:solidFill>
              <a:latin typeface="ＭＳ ゴシック" pitchFamily="49" charset="-128"/>
              <a:ea typeface="ＭＳ ゴシック" pitchFamily="49" charset="-128"/>
            </a:rPr>
            <a:t>千円増加し</a:t>
          </a:r>
          <a:r>
            <a:rPr kumimoji="1" lang="en-US" altLang="ja-JP" sz="1050">
              <a:solidFill>
                <a:schemeClr val="tx1"/>
              </a:solidFill>
              <a:latin typeface="ＭＳ ゴシック" pitchFamily="49" charset="-128"/>
              <a:ea typeface="ＭＳ ゴシック" pitchFamily="49" charset="-128"/>
            </a:rPr>
            <a:t>4,984,508</a:t>
          </a:r>
          <a:r>
            <a:rPr kumimoji="1" lang="ja-JP" altLang="en-US" sz="1050">
              <a:solidFill>
                <a:schemeClr val="tx1"/>
              </a:solidFill>
              <a:latin typeface="ＭＳ ゴシック" pitchFamily="49" charset="-128"/>
              <a:ea typeface="ＭＳ ゴシック" pitchFamily="49" charset="-128"/>
            </a:rPr>
            <a:t>千円となった。一般会計等の総額の１割程度と人口減少による歳入の減少への対応分の計</a:t>
          </a:r>
          <a:r>
            <a:rPr kumimoji="1" lang="en-US" altLang="ja-JP" sz="1050">
              <a:solidFill>
                <a:schemeClr val="tx1"/>
              </a:solidFill>
              <a:latin typeface="ＭＳ ゴシック" pitchFamily="49" charset="-128"/>
              <a:ea typeface="ＭＳ ゴシック" pitchFamily="49" charset="-128"/>
            </a:rPr>
            <a:t>40</a:t>
          </a:r>
          <a:r>
            <a:rPr kumimoji="1" lang="ja-JP" altLang="en-US" sz="1050">
              <a:solidFill>
                <a:schemeClr val="tx1"/>
              </a:solidFill>
              <a:latin typeface="ＭＳ ゴシック" pitchFamily="49" charset="-128"/>
              <a:ea typeface="ＭＳ ゴシック" pitchFamily="49" charset="-128"/>
            </a:rPr>
            <a:t>億円の残高を維持することを目標としており、引き続きこの水準を維持するよう努める。</a:t>
          </a:r>
        </a:p>
        <a:p>
          <a:r>
            <a:rPr kumimoji="1" lang="ja-JP" altLang="en-US" sz="1050">
              <a:solidFill>
                <a:schemeClr val="tx1"/>
              </a:solidFill>
              <a:latin typeface="ＭＳ ゴシック" pitchFamily="49" charset="-128"/>
              <a:ea typeface="ＭＳ ゴシック" pitchFamily="49" charset="-128"/>
            </a:rPr>
            <a:t>　実質単年度収支については、積立金が</a:t>
          </a:r>
          <a:r>
            <a:rPr kumimoji="1" lang="en-US" altLang="ja-JP" sz="1050">
              <a:solidFill>
                <a:schemeClr val="tx1"/>
              </a:solidFill>
              <a:latin typeface="ＭＳ ゴシック" pitchFamily="49" charset="-128"/>
              <a:ea typeface="ＭＳ ゴシック" pitchFamily="49" charset="-128"/>
            </a:rPr>
            <a:t>41,897</a:t>
          </a:r>
          <a:r>
            <a:rPr kumimoji="1" lang="ja-JP" altLang="en-US" sz="1050">
              <a:solidFill>
                <a:schemeClr val="tx1"/>
              </a:solidFill>
              <a:latin typeface="ＭＳ ゴシック" pitchFamily="49" charset="-128"/>
              <a:ea typeface="ＭＳ ゴシック" pitchFamily="49" charset="-128"/>
            </a:rPr>
            <a:t>千円減少したものの、積立金取崩額も</a:t>
          </a:r>
          <a:r>
            <a:rPr kumimoji="1" lang="en-US" altLang="ja-JP" sz="1050">
              <a:solidFill>
                <a:schemeClr val="tx1"/>
              </a:solidFill>
              <a:latin typeface="ＭＳ ゴシック" pitchFamily="49" charset="-128"/>
              <a:ea typeface="ＭＳ ゴシック" pitchFamily="49" charset="-128"/>
            </a:rPr>
            <a:t>56,534</a:t>
          </a:r>
          <a:r>
            <a:rPr kumimoji="1" lang="ja-JP" altLang="en-US" sz="1050">
              <a:solidFill>
                <a:schemeClr val="tx1"/>
              </a:solidFill>
              <a:latin typeface="ＭＳ ゴシック" pitchFamily="49" charset="-128"/>
              <a:ea typeface="ＭＳ ゴシック" pitchFamily="49" charset="-128"/>
            </a:rPr>
            <a:t>千円減少したため前年度比</a:t>
          </a:r>
          <a:r>
            <a:rPr kumimoji="1" lang="en-US" altLang="ja-JP" sz="1050">
              <a:solidFill>
                <a:schemeClr val="tx1"/>
              </a:solidFill>
              <a:latin typeface="ＭＳ ゴシック" pitchFamily="49" charset="-128"/>
              <a:ea typeface="ＭＳ ゴシック" pitchFamily="49" charset="-128"/>
            </a:rPr>
            <a:t>0.47</a:t>
          </a:r>
          <a:r>
            <a:rPr kumimoji="1" lang="ja-JP" altLang="en-US" sz="1050">
              <a:solidFill>
                <a:schemeClr val="tx1"/>
              </a:solidFill>
              <a:latin typeface="ＭＳ ゴシック" pitchFamily="49" charset="-128"/>
              <a:ea typeface="ＭＳ ゴシック" pitchFamily="49" charset="-128"/>
            </a:rPr>
            <a:t>ポイント改善している。しかし、</a:t>
          </a:r>
          <a:r>
            <a:rPr kumimoji="1" lang="en-US" altLang="ja-JP" sz="1050">
              <a:solidFill>
                <a:schemeClr val="tx1"/>
              </a:solidFill>
              <a:latin typeface="ＭＳ ゴシック" pitchFamily="49" charset="-128"/>
              <a:ea typeface="ＭＳ ゴシック" pitchFamily="49" charset="-128"/>
            </a:rPr>
            <a:t>H29</a:t>
          </a:r>
          <a:r>
            <a:rPr kumimoji="1" lang="ja-JP" altLang="en-US" sz="1050">
              <a:solidFill>
                <a:schemeClr val="tx1"/>
              </a:solidFill>
              <a:latin typeface="ＭＳ ゴシック" pitchFamily="49" charset="-128"/>
              <a:ea typeface="ＭＳ ゴシック" pitchFamily="49" charset="-128"/>
            </a:rPr>
            <a:t>年度に続いて赤字であることから、事務事業の見直し等により歳出改革を進め積立金の取崩しを可能な限り減少させるとともに、減債基金を活用した地方債の繰上償還についても検討し、実質単年度収支の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一般会計においては、黒字額はほぼ横ばいであるが、合併算定替の段階的縮減による普通交付税の減少により標準財政規模が減少したため、標準財政規模比は前年度比</a:t>
          </a:r>
          <a:r>
            <a:rPr kumimoji="1" lang="en-US" altLang="ja-JP" sz="1400">
              <a:solidFill>
                <a:schemeClr val="tx1"/>
              </a:solidFill>
              <a:latin typeface="ＭＳ ゴシック" pitchFamily="49" charset="-128"/>
              <a:ea typeface="ＭＳ ゴシック" pitchFamily="49" charset="-128"/>
            </a:rPr>
            <a:t>0.10</a:t>
          </a:r>
          <a:r>
            <a:rPr kumimoji="1" lang="ja-JP" altLang="en-US" sz="1400">
              <a:solidFill>
                <a:schemeClr val="tx1"/>
              </a:solidFill>
              <a:latin typeface="ＭＳ ゴシック" pitchFamily="49" charset="-128"/>
              <a:ea typeface="ＭＳ ゴシック" pitchFamily="49" charset="-128"/>
            </a:rPr>
            <a:t>ポイント減少した。</a:t>
          </a:r>
        </a:p>
        <a:p>
          <a:r>
            <a:rPr kumimoji="1" lang="ja-JP" altLang="en-US" sz="1400">
              <a:solidFill>
                <a:schemeClr val="tx1"/>
              </a:solidFill>
              <a:latin typeface="ＭＳ ゴシック" pitchFamily="49" charset="-128"/>
              <a:ea typeface="ＭＳ ゴシック" pitchFamily="49" charset="-128"/>
            </a:rPr>
            <a:t>　水道事業会計における標準財政規模に対する黒字額の割合は、</a:t>
          </a:r>
          <a:r>
            <a:rPr kumimoji="1" lang="en-US" altLang="ja-JP" sz="1400">
              <a:solidFill>
                <a:schemeClr val="tx1"/>
              </a:solidFill>
              <a:latin typeface="ＭＳ ゴシック" pitchFamily="49" charset="-128"/>
              <a:ea typeface="ＭＳ ゴシック" pitchFamily="49" charset="-128"/>
            </a:rPr>
            <a:t>H29</a:t>
          </a:r>
          <a:r>
            <a:rPr kumimoji="1" lang="ja-JP" altLang="en-US" sz="1400">
              <a:solidFill>
                <a:schemeClr val="tx1"/>
              </a:solidFill>
              <a:latin typeface="ＭＳ ゴシック" pitchFamily="49" charset="-128"/>
              <a:ea typeface="ＭＳ ゴシック" pitchFamily="49" charset="-128"/>
            </a:rPr>
            <a:t>年度に比べ工事請負費の支出が減少したことにより前年度比</a:t>
          </a:r>
          <a:r>
            <a:rPr kumimoji="1" lang="en-US" altLang="ja-JP" sz="1400">
              <a:solidFill>
                <a:schemeClr val="tx1"/>
              </a:solidFill>
              <a:latin typeface="ＭＳ ゴシック" pitchFamily="49" charset="-128"/>
              <a:ea typeface="ＭＳ ゴシック" pitchFamily="49" charset="-128"/>
            </a:rPr>
            <a:t>0.65</a:t>
          </a:r>
          <a:r>
            <a:rPr kumimoji="1" lang="ja-JP" altLang="en-US" sz="1400">
              <a:solidFill>
                <a:schemeClr val="tx1"/>
              </a:solidFill>
              <a:latin typeface="ＭＳ ゴシック" pitchFamily="49" charset="-128"/>
              <a:ea typeface="ＭＳ ゴシック" pitchFamily="49" charset="-128"/>
            </a:rPr>
            <a:t>ポイント増加した。</a:t>
          </a:r>
        </a:p>
        <a:p>
          <a:r>
            <a:rPr kumimoji="1" lang="ja-JP" altLang="en-US" sz="1400">
              <a:solidFill>
                <a:schemeClr val="tx1"/>
              </a:solidFill>
              <a:latin typeface="ＭＳ ゴシック" pitchFamily="49" charset="-128"/>
              <a:ea typeface="ＭＳ ゴシック" pitchFamily="49" charset="-128"/>
            </a:rPr>
            <a:t>　国民健康保険特別会計における標準財政規模に対する黒字額の割合は、被保険者が減少しているが医療給付費は増加したため、前年度比</a:t>
          </a:r>
          <a:r>
            <a:rPr kumimoji="1" lang="en-US" altLang="ja-JP" sz="1400">
              <a:solidFill>
                <a:schemeClr val="tx1"/>
              </a:solidFill>
              <a:latin typeface="ＭＳ ゴシック" pitchFamily="49" charset="-128"/>
              <a:ea typeface="ＭＳ ゴシック" pitchFamily="49" charset="-128"/>
            </a:rPr>
            <a:t>0.77</a:t>
          </a:r>
          <a:r>
            <a:rPr kumimoji="1" lang="ja-JP" altLang="en-US" sz="1400">
              <a:solidFill>
                <a:schemeClr val="tx1"/>
              </a:solidFill>
              <a:latin typeface="ＭＳ ゴシック" pitchFamily="49" charset="-128"/>
              <a:ea typeface="ＭＳ ゴシック" pitchFamily="49" charset="-128"/>
            </a:rPr>
            <a:t>ポイント減少した。</a:t>
          </a:r>
        </a:p>
        <a:p>
          <a:r>
            <a:rPr kumimoji="1" lang="ja-JP" altLang="en-US" sz="1400">
              <a:solidFill>
                <a:schemeClr val="tx1"/>
              </a:solidFill>
              <a:latin typeface="ＭＳ ゴシック" pitchFamily="49" charset="-128"/>
              <a:ea typeface="ＭＳ ゴシック" pitchFamily="49" charset="-128"/>
            </a:rPr>
            <a:t>　一般会計及び全ての特別会計で赤字は生じていないため、今後も各会計で適正な財政運営や企業経営に努める。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実質公債費比率の分子は前年度と比べると</a:t>
          </a:r>
          <a:r>
            <a:rPr kumimoji="1" lang="en-US" altLang="ja-JP" sz="1100">
              <a:solidFill>
                <a:schemeClr val="tx1"/>
              </a:solidFill>
              <a:latin typeface="ＭＳ ゴシック" pitchFamily="49" charset="-128"/>
              <a:ea typeface="ＭＳ ゴシック" pitchFamily="49" charset="-128"/>
            </a:rPr>
            <a:t>5</a:t>
          </a:r>
          <a:r>
            <a:rPr kumimoji="1" lang="ja-JP" altLang="en-US" sz="1100">
              <a:solidFill>
                <a:schemeClr val="tx1"/>
              </a:solidFill>
              <a:latin typeface="ＭＳ ゴシック" pitchFamily="49" charset="-128"/>
              <a:ea typeface="ＭＳ ゴシック" pitchFamily="49" charset="-128"/>
            </a:rPr>
            <a:t>百万円増加している。これは公営企業の元利償還金に充当する繰入金が増えたことに加え、需要額に算入される元利償還金の額が減少し、相対的に分子が増加したためである。公営企業債の元利償還金に対する繰入金は、建設改良に係る地方債償還額の増加に伴い増加傾向にあることから、引き続き適正な企業運営に努める。</a:t>
          </a:r>
        </a:p>
        <a:p>
          <a:r>
            <a:rPr kumimoji="1" lang="ja-JP" altLang="en-US" sz="1100">
              <a:solidFill>
                <a:schemeClr val="tx1"/>
              </a:solidFill>
              <a:latin typeface="ＭＳ ゴシック" pitchFamily="49" charset="-128"/>
              <a:ea typeface="ＭＳ ゴシック" pitchFamily="49" charset="-128"/>
            </a:rPr>
            <a:t>　また、新ごみ処理場整備事業や湯沢駅周辺環境整備事業などの大型建設事業に係る元金償還が今後開始されることから、実質公債費比率は令和元年度から令和</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年度にかけて上昇する見込みである。事業の精査により地方債の新規発行を抑制することはもとより、交付税算入率の高い地方債を活用することで、実質公債費比率の改善に努める</a:t>
          </a:r>
          <a:r>
            <a:rPr kumimoji="1" lang="ja-JP" altLang="en-US" sz="1200">
              <a:solidFill>
                <a:schemeClr val="tx1"/>
              </a:solidFill>
              <a:latin typeface="ＭＳ ゴシック" pitchFamily="49" charset="-128"/>
              <a:ea typeface="ＭＳ ゴシック" pitchFamily="49" charset="-128"/>
            </a:rPr>
            <a:t>。</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当市では、満期一括償還の地方債を発行していないため、　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分子は前年度比</a:t>
          </a:r>
          <a:r>
            <a:rPr kumimoji="1" lang="en-US" altLang="ja-JP" sz="1200">
              <a:solidFill>
                <a:schemeClr val="tx1"/>
              </a:solidFill>
              <a:latin typeface="ＭＳ ゴシック" pitchFamily="49" charset="-128"/>
              <a:ea typeface="ＭＳ ゴシック" pitchFamily="49" charset="-128"/>
            </a:rPr>
            <a:t>278</a:t>
          </a:r>
          <a:r>
            <a:rPr kumimoji="1" lang="ja-JP" altLang="en-US" sz="1200">
              <a:solidFill>
                <a:schemeClr val="tx1"/>
              </a:solidFill>
              <a:latin typeface="ＭＳ ゴシック" pitchFamily="49" charset="-128"/>
              <a:ea typeface="ＭＳ ゴシック" pitchFamily="49" charset="-128"/>
            </a:rPr>
            <a:t>百万円の増となっている。発行額が償還額を上回ったことにより一般会計等に係る地方債の現在高が</a:t>
          </a:r>
          <a:r>
            <a:rPr kumimoji="1" lang="en-US" altLang="ja-JP" sz="1200">
              <a:solidFill>
                <a:schemeClr val="tx1"/>
              </a:solidFill>
              <a:latin typeface="ＭＳ ゴシック" pitchFamily="49" charset="-128"/>
              <a:ea typeface="ＭＳ ゴシック" pitchFamily="49" charset="-128"/>
            </a:rPr>
            <a:t>399</a:t>
          </a:r>
          <a:r>
            <a:rPr kumimoji="1" lang="ja-JP" altLang="en-US" sz="1200">
              <a:solidFill>
                <a:schemeClr val="tx1"/>
              </a:solidFill>
              <a:latin typeface="ＭＳ ゴシック" pitchFamily="49" charset="-128"/>
              <a:ea typeface="ＭＳ ゴシック" pitchFamily="49" charset="-128"/>
            </a:rPr>
            <a:t>百万円増加したことや、公営企業債の償還額の増加により公営企業債等繰入見込額が</a:t>
          </a:r>
          <a:r>
            <a:rPr kumimoji="1" lang="en-US" altLang="ja-JP" sz="1200">
              <a:solidFill>
                <a:schemeClr val="tx1"/>
              </a:solidFill>
              <a:latin typeface="ＭＳ ゴシック" pitchFamily="49" charset="-128"/>
              <a:ea typeface="ＭＳ ゴシック" pitchFamily="49" charset="-128"/>
            </a:rPr>
            <a:t>287</a:t>
          </a:r>
          <a:r>
            <a:rPr kumimoji="1" lang="ja-JP" altLang="en-US" sz="1200">
              <a:solidFill>
                <a:schemeClr val="tx1"/>
              </a:solidFill>
              <a:latin typeface="ＭＳ ゴシック" pitchFamily="49" charset="-128"/>
              <a:ea typeface="ＭＳ ゴシック" pitchFamily="49" charset="-128"/>
            </a:rPr>
            <a:t>百万円増加したこと、一部事務組合での消防庁舎建設事業に伴う地方債の借入により組合等負担等見込額が</a:t>
          </a:r>
          <a:r>
            <a:rPr kumimoji="1" lang="en-US" altLang="ja-JP" sz="1200">
              <a:solidFill>
                <a:schemeClr val="tx1"/>
              </a:solidFill>
              <a:latin typeface="ＭＳ ゴシック" pitchFamily="49" charset="-128"/>
              <a:ea typeface="ＭＳ ゴシック" pitchFamily="49" charset="-128"/>
            </a:rPr>
            <a:t>272</a:t>
          </a:r>
          <a:r>
            <a:rPr kumimoji="1" lang="ja-JP" altLang="en-US" sz="1200">
              <a:solidFill>
                <a:schemeClr val="tx1"/>
              </a:solidFill>
              <a:latin typeface="ＭＳ ゴシック" pitchFamily="49" charset="-128"/>
              <a:ea typeface="ＭＳ ゴシック" pitchFamily="49" charset="-128"/>
            </a:rPr>
            <a:t>百万円増加したことが主な要因となっている。</a:t>
          </a:r>
        </a:p>
        <a:p>
          <a:r>
            <a:rPr kumimoji="1" lang="ja-JP" altLang="en-US" sz="1200">
              <a:solidFill>
                <a:schemeClr val="tx1"/>
              </a:solidFill>
              <a:latin typeface="ＭＳ ゴシック" pitchFamily="49" charset="-128"/>
              <a:ea typeface="ＭＳ ゴシック" pitchFamily="49" charset="-128"/>
            </a:rPr>
            <a:t>　充当可能基金は、減債基金や土地開発基金の増により、前年度比</a:t>
          </a:r>
          <a:r>
            <a:rPr kumimoji="1" lang="en-US" altLang="ja-JP" sz="1200">
              <a:solidFill>
                <a:schemeClr val="tx1"/>
              </a:solidFill>
              <a:latin typeface="ＭＳ ゴシック" pitchFamily="49" charset="-128"/>
              <a:ea typeface="ＭＳ ゴシック" pitchFamily="49" charset="-128"/>
            </a:rPr>
            <a:t>510</a:t>
          </a:r>
          <a:r>
            <a:rPr kumimoji="1" lang="ja-JP" altLang="en-US" sz="1200">
              <a:solidFill>
                <a:schemeClr val="tx1"/>
              </a:solidFill>
              <a:latin typeface="ＭＳ ゴシック" pitchFamily="49" charset="-128"/>
              <a:ea typeface="ＭＳ ゴシック" pitchFamily="49" charset="-128"/>
            </a:rPr>
            <a:t>百万円増加した。</a:t>
          </a:r>
        </a:p>
        <a:p>
          <a:r>
            <a:rPr kumimoji="1" lang="ja-JP" altLang="en-US" sz="1200">
              <a:solidFill>
                <a:schemeClr val="tx1"/>
              </a:solidFill>
              <a:latin typeface="ＭＳ ゴシック" pitchFamily="49" charset="-128"/>
              <a:ea typeface="ＭＳ ゴシック" pitchFamily="49" charset="-128"/>
            </a:rPr>
            <a:t>　基準財政需要額算入見込額は、算入される地方債について、新規借入分で算入される額よりも、既借入分の償還が進んだことで減少した額が大きかったため、前年度比</a:t>
          </a:r>
          <a:r>
            <a:rPr kumimoji="1" lang="en-US" altLang="ja-JP" sz="1200">
              <a:solidFill>
                <a:schemeClr val="tx1"/>
              </a:solidFill>
              <a:latin typeface="ＭＳ ゴシック" pitchFamily="49" charset="-128"/>
              <a:ea typeface="ＭＳ ゴシック" pitchFamily="49" charset="-128"/>
            </a:rPr>
            <a:t>365</a:t>
          </a:r>
          <a:r>
            <a:rPr kumimoji="1" lang="ja-JP" altLang="en-US" sz="1200">
              <a:solidFill>
                <a:schemeClr val="tx1"/>
              </a:solidFill>
              <a:latin typeface="ＭＳ ゴシック" pitchFamily="49" charset="-128"/>
              <a:ea typeface="ＭＳ ゴシック" pitchFamily="49" charset="-128"/>
            </a:rPr>
            <a:t>百万円減少した。</a:t>
          </a:r>
        </a:p>
        <a:p>
          <a:r>
            <a:rPr kumimoji="1" lang="ja-JP" altLang="en-US" sz="1200">
              <a:solidFill>
                <a:schemeClr val="tx1"/>
              </a:solidFill>
              <a:latin typeface="ＭＳ ゴシック" pitchFamily="49" charset="-128"/>
              <a:ea typeface="ＭＳ ゴシック" pitchFamily="49" charset="-128"/>
            </a:rPr>
            <a:t>　今後は、将来負担額を減少させるべく事業の精査等により地方債の新規発行を抑制するとともに、充当可能基金の確保や公営企業の運営の健全化を図り、将来負担比率の改善に努める。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秋田県湯沢市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その他特定目的基金については残高が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百万円減少しているものの、財政調整基金については残高がほぼ横ばいであるほか、減債基金については取崩しを行わず積立てのみであったことから残高が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百万円増加したため、基金全体としては残高が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なお、その他特定目的基金について、地域振興基金について利子分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百万円を取崩していること等から、その他特定目的基金の残高は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現在の規模を維持する方針である。その他特定目的基金については、地域振興基金については利子分以外は取崩しを行う予定であることから、短期的には基金残高全体は徐々に減少するものと見込まれる。長期的にも、地域振興基金や公共施設解体基金の取り崩しが予定されることから、残高は減少傾向で推移するものと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各基金の設置条例に定められた使途へ充当している。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地域における住民の連帯の強化及び旧市町村単位での地域振興に資する事業へ充当。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ふるさと輝き基金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ふるさと納税で寄せられた寄附金を原資とし、賑わいのまちづくり事業、教育・子育て支援事業、健康福祉のまちづくり事業、地域文化の継承事業、地場産業の振興事業のいずれかに該当する事業へ充当。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公共施設解体基金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公共施設の解体及び撤去に要する経費へ充当。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チャレンジ基金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元気で魅力あふれる湯沢をつくることを目的として、市民及び民間団体が、英知を結集し、やる気と創意工夫をもって実施する事業に対する補助へ充当。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庁舎建設のための経費に充当。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百万円を各種事業の財源として取崩しており、残高が減少している。チャレンジ基金についても積立てているのは利子分のみであり、取崩額が積立額を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百万円上回り、残高が減少している。公共施設解体基金については、公共施設解体事業に充当するため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百万円を積立てたため、残高が増加している。地域振興基金、チャレンジ基金の減少額が公共施設解体基金の増加額よりも大きく、その他特定目的全体の残高は減少した。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については、湯沢市公共施設等総合管理計画に基づく解体・撤去の財源として、計画的に活用する。地域振興基金の取り崩しやふるさと納税の推進等を含め、適正な基金の維持・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財源の不足分として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百万円を取り崩したが、残高が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百万円程度となるように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一般会計等の総額の１割程度と人口減少による歳入の減少への対応分を加味して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百万円を財政調整基金の適正な規模として積立てを行ってきたため、今後もこの水準を維持するべく財政運営を行っていく。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決算剰余金から財政調整基金の積立額を除いた</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百万円を積み立てたため、残高が増加した。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基本的には、市債償還残高増加相当分を積み立てるが、将来負担の増大を考慮し、繰上償還の財源として計画的な取崩しを検討していく。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有形固定資産減価償却率は、類似団体内平均を下回っているものの、当市の合併以前に建設された旧市町村の建物等の減価償却が進み、前年度比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年までに施設の延床面積を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削減する目標を掲げており、計画に沿って施設の解体、改修、建て替えを進め、施設の安全性や利便性の確保を適切に行っていく。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147638</xdr:rowOff>
    </xdr:from>
    <xdr:to>
      <xdr:col>23</xdr:col>
      <xdr:colOff>136525</xdr:colOff>
      <xdr:row>31</xdr:row>
      <xdr:rowOff>77788</xdr:rowOff>
    </xdr:to>
    <xdr:sp macro="" textlink="">
      <xdr:nvSpPr>
        <xdr:cNvPr id="79" name="楕円 78"/>
        <xdr:cNvSpPr/>
      </xdr:nvSpPr>
      <xdr:spPr>
        <a:xfrm>
          <a:off x="47117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126065</xdr:rowOff>
    </xdr:from>
    <xdr:ext cx="405111" cy="259045"/>
    <xdr:sp macro="" textlink="">
      <xdr:nvSpPr>
        <xdr:cNvPr id="80" name="有形固定資産減価償却率該当値テキスト"/>
        <xdr:cNvSpPr txBox="1"/>
      </xdr:nvSpPr>
      <xdr:spPr>
        <a:xfrm>
          <a:off x="4813300" y="604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169228</xdr:rowOff>
    </xdr:from>
    <xdr:to>
      <xdr:col>19</xdr:col>
      <xdr:colOff>187325</xdr:colOff>
      <xdr:row>31</xdr:row>
      <xdr:rowOff>99378</xdr:rowOff>
    </xdr:to>
    <xdr:sp macro="" textlink="">
      <xdr:nvSpPr>
        <xdr:cNvPr id="81" name="楕円 80"/>
        <xdr:cNvSpPr/>
      </xdr:nvSpPr>
      <xdr:spPr>
        <a:xfrm>
          <a:off x="4000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26988</xdr:rowOff>
    </xdr:from>
    <xdr:to>
      <xdr:col>23</xdr:col>
      <xdr:colOff>85725</xdr:colOff>
      <xdr:row>31</xdr:row>
      <xdr:rowOff>48578</xdr:rowOff>
    </xdr:to>
    <xdr:cxnSp macro="">
      <xdr:nvCxnSpPr>
        <xdr:cNvPr id="82" name="直線コネクタ 81"/>
        <xdr:cNvCxnSpPr/>
      </xdr:nvCxnSpPr>
      <xdr:spPr>
        <a:xfrm flipV="1">
          <a:off x="4051300" y="611346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129117</xdr:rowOff>
    </xdr:from>
    <xdr:to>
      <xdr:col>15</xdr:col>
      <xdr:colOff>187325</xdr:colOff>
      <xdr:row>32</xdr:row>
      <xdr:rowOff>59267</xdr:rowOff>
    </xdr:to>
    <xdr:sp macro="" textlink="">
      <xdr:nvSpPr>
        <xdr:cNvPr id="83" name="楕円 82"/>
        <xdr:cNvSpPr/>
      </xdr:nvSpPr>
      <xdr:spPr>
        <a:xfrm>
          <a:off x="3238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48578</xdr:rowOff>
    </xdr:from>
    <xdr:to>
      <xdr:col>19</xdr:col>
      <xdr:colOff>136525</xdr:colOff>
      <xdr:row>32</xdr:row>
      <xdr:rowOff>8467</xdr:rowOff>
    </xdr:to>
    <xdr:cxnSp macro="">
      <xdr:nvCxnSpPr>
        <xdr:cNvPr id="84" name="直線コネクタ 83"/>
        <xdr:cNvCxnSpPr/>
      </xdr:nvCxnSpPr>
      <xdr:spPr>
        <a:xfrm flipV="1">
          <a:off x="3289300" y="6135053"/>
          <a:ext cx="762000" cy="13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7"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90505</xdr:rowOff>
    </xdr:from>
    <xdr:ext cx="405111" cy="259045"/>
    <xdr:sp macro="" textlink="">
      <xdr:nvSpPr>
        <xdr:cNvPr id="88" name="n_1mainValue有形固定資産減価償却率"/>
        <xdr:cNvSpPr txBox="1"/>
      </xdr:nvSpPr>
      <xdr:spPr>
        <a:xfrm>
          <a:off x="38360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50394</xdr:rowOff>
    </xdr:from>
    <xdr:ext cx="405111" cy="259045"/>
    <xdr:sp macro="" textlink="">
      <xdr:nvSpPr>
        <xdr:cNvPr id="89" name="n_2mainValue有形固定資産減価償却率"/>
        <xdr:cNvSpPr txBox="1"/>
      </xdr:nvSpPr>
      <xdr:spPr>
        <a:xfrm>
          <a:off x="30867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は、地方交付税の合併算定替期間の終了が近づき、段階的な縮減が進んでいることから経常一般財源等が減少している</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上</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年度に実施した本庁舎建設事業や、ごみ焼却施設建設事業などの大型事業に充当した地方債の残高が多いことから、類似団体内平均を上回っている。今後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地方交付税の合併算定替が終了することなどから経常一般財源</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の増加は見込めないため、経常経費を抑える取組を行っていくことが必要となるほか、将来負担額を減らすため、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地方債発行の抑制と</a:t>
          </a:r>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事業の精査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、充当可能基金の確保等に努める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110230</xdr:rowOff>
    </xdr:from>
    <xdr:to>
      <xdr:col>76</xdr:col>
      <xdr:colOff>73025</xdr:colOff>
      <xdr:row>30</xdr:row>
      <xdr:rowOff>40380</xdr:rowOff>
    </xdr:to>
    <xdr:sp macro="" textlink="">
      <xdr:nvSpPr>
        <xdr:cNvPr id="133" name="楕円 132"/>
        <xdr:cNvSpPr/>
      </xdr:nvSpPr>
      <xdr:spPr>
        <a:xfrm>
          <a:off x="14744700" y="58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133107</xdr:rowOff>
    </xdr:from>
    <xdr:ext cx="469744" cy="259045"/>
    <xdr:sp macro="" textlink="">
      <xdr:nvSpPr>
        <xdr:cNvPr id="134" name="債務償還比率該当値テキスト"/>
        <xdr:cNvSpPr txBox="1"/>
      </xdr:nvSpPr>
      <xdr:spPr>
        <a:xfrm>
          <a:off x="14846300" y="570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111155</xdr:rowOff>
    </xdr:from>
    <xdr:to>
      <xdr:col>72</xdr:col>
      <xdr:colOff>123825</xdr:colOff>
      <xdr:row>30</xdr:row>
      <xdr:rowOff>41305</xdr:rowOff>
    </xdr:to>
    <xdr:sp macro="" textlink="">
      <xdr:nvSpPr>
        <xdr:cNvPr id="135" name="楕円 134"/>
        <xdr:cNvSpPr/>
      </xdr:nvSpPr>
      <xdr:spPr>
        <a:xfrm>
          <a:off x="14033500" y="58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161030</xdr:rowOff>
    </xdr:from>
    <xdr:to>
      <xdr:col>76</xdr:col>
      <xdr:colOff>22225</xdr:colOff>
      <xdr:row>29</xdr:row>
      <xdr:rowOff>161955</xdr:rowOff>
    </xdr:to>
    <xdr:cxnSp macro="">
      <xdr:nvCxnSpPr>
        <xdr:cNvPr id="136" name="直線コネクタ 135"/>
        <xdr:cNvCxnSpPr/>
      </xdr:nvCxnSpPr>
      <xdr:spPr>
        <a:xfrm flipV="1">
          <a:off x="14084300" y="5904605"/>
          <a:ext cx="7112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57832</xdr:rowOff>
    </xdr:from>
    <xdr:ext cx="469744" cy="259045"/>
    <xdr:sp macro="" textlink="">
      <xdr:nvSpPr>
        <xdr:cNvPr id="138" name="n_1mainValue債務償還比率"/>
        <xdr:cNvSpPr txBox="1"/>
      </xdr:nvSpPr>
      <xdr:spPr>
        <a:xfrm>
          <a:off x="13836727" y="562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2" name="楕円 71"/>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129557</xdr:rowOff>
    </xdr:from>
    <xdr:ext cx="405111" cy="259045"/>
    <xdr:sp macro="" textlink="">
      <xdr:nvSpPr>
        <xdr:cNvPr id="73" name="【道路】&#10;有形固定資産減価償却率該当値テキスト"/>
        <xdr:cNvSpPr txBox="1"/>
      </xdr:nvSpPr>
      <xdr:spPr>
        <a:xfrm>
          <a:off x="46736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xdr:rowOff>
    </xdr:from>
    <xdr:to>
      <xdr:col>20</xdr:col>
      <xdr:colOff>38100</xdr:colOff>
      <xdr:row>37</xdr:row>
      <xdr:rowOff>110672</xdr:rowOff>
    </xdr:to>
    <xdr:sp macro="" textlink="">
      <xdr:nvSpPr>
        <xdr:cNvPr id="74" name="楕円 73"/>
        <xdr:cNvSpPr/>
      </xdr:nvSpPr>
      <xdr:spPr>
        <a:xfrm>
          <a:off x="3746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59872</xdr:rowOff>
    </xdr:to>
    <xdr:cxnSp macro="">
      <xdr:nvCxnSpPr>
        <xdr:cNvPr id="75" name="直線コネクタ 74"/>
        <xdr:cNvCxnSpPr/>
      </xdr:nvCxnSpPr>
      <xdr:spPr>
        <a:xfrm flipV="1">
          <a:off x="3797300" y="637413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6" name="楕円 75"/>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59872</xdr:rowOff>
    </xdr:from>
    <xdr:to>
      <xdr:col>19</xdr:col>
      <xdr:colOff>177800</xdr:colOff>
      <xdr:row>37</xdr:row>
      <xdr:rowOff>92528</xdr:rowOff>
    </xdr:to>
    <xdr:cxnSp macro="">
      <xdr:nvCxnSpPr>
        <xdr:cNvPr id="77" name="直線コネクタ 76"/>
        <xdr:cNvCxnSpPr/>
      </xdr:nvCxnSpPr>
      <xdr:spPr>
        <a:xfrm flipV="1">
          <a:off x="2908300" y="64035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0"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101799</xdr:rowOff>
    </xdr:from>
    <xdr:ext cx="405111" cy="259045"/>
    <xdr:sp macro="" textlink="">
      <xdr:nvSpPr>
        <xdr:cNvPr id="81" name="n_1mainValue【道路】&#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2" name="n_2mainValue【道路】&#10;有形固定資産減価償却率"/>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5" name="フローチャート: 判断 114"/>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155473</xdr:rowOff>
    </xdr:from>
    <xdr:to>
      <xdr:col>55</xdr:col>
      <xdr:colOff>50800</xdr:colOff>
      <xdr:row>40</xdr:row>
      <xdr:rowOff>85623</xdr:rowOff>
    </xdr:to>
    <xdr:sp macro="" textlink="">
      <xdr:nvSpPr>
        <xdr:cNvPr id="121" name="楕円 120"/>
        <xdr:cNvSpPr/>
      </xdr:nvSpPr>
      <xdr:spPr>
        <a:xfrm>
          <a:off x="10426700" y="684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133900</xdr:rowOff>
    </xdr:from>
    <xdr:ext cx="534377" cy="259045"/>
    <xdr:sp macro="" textlink="">
      <xdr:nvSpPr>
        <xdr:cNvPr id="122" name="【道路】&#10;一人当たり延長該当値テキスト"/>
        <xdr:cNvSpPr txBox="1"/>
      </xdr:nvSpPr>
      <xdr:spPr>
        <a:xfrm>
          <a:off x="10515600" y="68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162846</xdr:rowOff>
    </xdr:from>
    <xdr:to>
      <xdr:col>50</xdr:col>
      <xdr:colOff>165100</xdr:colOff>
      <xdr:row>40</xdr:row>
      <xdr:rowOff>92996</xdr:rowOff>
    </xdr:to>
    <xdr:sp macro="" textlink="">
      <xdr:nvSpPr>
        <xdr:cNvPr id="123" name="楕円 122"/>
        <xdr:cNvSpPr/>
      </xdr:nvSpPr>
      <xdr:spPr>
        <a:xfrm>
          <a:off x="9588500" y="68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34823</xdr:rowOff>
    </xdr:from>
    <xdr:to>
      <xdr:col>55</xdr:col>
      <xdr:colOff>0</xdr:colOff>
      <xdr:row>40</xdr:row>
      <xdr:rowOff>42196</xdr:rowOff>
    </xdr:to>
    <xdr:cxnSp macro="">
      <xdr:nvCxnSpPr>
        <xdr:cNvPr id="124" name="直線コネクタ 123"/>
        <xdr:cNvCxnSpPr/>
      </xdr:nvCxnSpPr>
      <xdr:spPr>
        <a:xfrm flipV="1">
          <a:off x="9639300" y="6892823"/>
          <a:ext cx="8382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168351</xdr:rowOff>
    </xdr:from>
    <xdr:to>
      <xdr:col>46</xdr:col>
      <xdr:colOff>38100</xdr:colOff>
      <xdr:row>40</xdr:row>
      <xdr:rowOff>98501</xdr:rowOff>
    </xdr:to>
    <xdr:sp macro="" textlink="">
      <xdr:nvSpPr>
        <xdr:cNvPr id="125" name="楕円 124"/>
        <xdr:cNvSpPr/>
      </xdr:nvSpPr>
      <xdr:spPr>
        <a:xfrm>
          <a:off x="8699500" y="68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42196</xdr:rowOff>
    </xdr:from>
    <xdr:to>
      <xdr:col>50</xdr:col>
      <xdr:colOff>114300</xdr:colOff>
      <xdr:row>40</xdr:row>
      <xdr:rowOff>47701</xdr:rowOff>
    </xdr:to>
    <xdr:cxnSp macro="">
      <xdr:nvCxnSpPr>
        <xdr:cNvPr id="126" name="直線コネクタ 125"/>
        <xdr:cNvCxnSpPr/>
      </xdr:nvCxnSpPr>
      <xdr:spPr>
        <a:xfrm flipV="1">
          <a:off x="8750300" y="6900196"/>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9"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84123</xdr:rowOff>
    </xdr:from>
    <xdr:ext cx="534377" cy="259045"/>
    <xdr:sp macro="" textlink="">
      <xdr:nvSpPr>
        <xdr:cNvPr id="130" name="n_1mainValue【道路】&#10;一人当たり延長"/>
        <xdr:cNvSpPr txBox="1"/>
      </xdr:nvSpPr>
      <xdr:spPr>
        <a:xfrm>
          <a:off x="9359411" y="69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89628</xdr:rowOff>
    </xdr:from>
    <xdr:ext cx="534377" cy="259045"/>
    <xdr:sp macro="" textlink="">
      <xdr:nvSpPr>
        <xdr:cNvPr id="131" name="n_2mainValue【道路】&#10;一人当たり延長"/>
        <xdr:cNvSpPr txBox="1"/>
      </xdr:nvSpPr>
      <xdr:spPr>
        <a:xfrm>
          <a:off x="8483111" y="69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6" name="フローチャート: 判断 165"/>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2" name="楕円 171"/>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51724</xdr:rowOff>
    </xdr:from>
    <xdr:ext cx="405111" cy="259045"/>
    <xdr:sp macro="" textlink="">
      <xdr:nvSpPr>
        <xdr:cNvPr id="173" name="【橋りょう・トンネル】&#10;有形固定資産減価償却率該当値テキスト"/>
        <xdr:cNvSpPr txBox="1"/>
      </xdr:nvSpPr>
      <xdr:spPr>
        <a:xfrm>
          <a:off x="46736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74" name="楕円 173"/>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151856</xdr:rowOff>
    </xdr:to>
    <xdr:cxnSp macro="">
      <xdr:nvCxnSpPr>
        <xdr:cNvPr id="175" name="直線コネクタ 174"/>
        <xdr:cNvCxnSpPr/>
      </xdr:nvCxnSpPr>
      <xdr:spPr>
        <a:xfrm flipV="1">
          <a:off x="3797300" y="104110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76" name="楕円 175"/>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8165</xdr:rowOff>
    </xdr:to>
    <xdr:cxnSp macro="">
      <xdr:nvCxnSpPr>
        <xdr:cNvPr id="177" name="直線コネクタ 176"/>
        <xdr:cNvCxnSpPr/>
      </xdr:nvCxnSpPr>
      <xdr:spPr>
        <a:xfrm flipV="1">
          <a:off x="2908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0"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22333</xdr:rowOff>
    </xdr:from>
    <xdr:ext cx="405111" cy="259045"/>
    <xdr:sp macro="" textlink="">
      <xdr:nvSpPr>
        <xdr:cNvPr id="181" name="n_1mainValue【橋りょう・トンネル】&#10;有形固定資産減価償却率"/>
        <xdr:cNvSpPr txBox="1"/>
      </xdr:nvSpPr>
      <xdr:spPr>
        <a:xfrm>
          <a:off x="3582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82" name="n_2main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13" name="フローチャート: 判断 212"/>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78542</xdr:rowOff>
    </xdr:from>
    <xdr:to>
      <xdr:col>55</xdr:col>
      <xdr:colOff>50800</xdr:colOff>
      <xdr:row>64</xdr:row>
      <xdr:rowOff>8692</xdr:rowOff>
    </xdr:to>
    <xdr:sp macro="" textlink="">
      <xdr:nvSpPr>
        <xdr:cNvPr id="219" name="楕円 218"/>
        <xdr:cNvSpPr/>
      </xdr:nvSpPr>
      <xdr:spPr>
        <a:xfrm>
          <a:off x="10426700" y="108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164919</xdr:rowOff>
    </xdr:from>
    <xdr:ext cx="534377" cy="259045"/>
    <xdr:sp macro="" textlink="">
      <xdr:nvSpPr>
        <xdr:cNvPr id="220" name="【橋りょう・トンネル】&#10;一人当たり有形固定資産（償却資産）額該当値テキスト"/>
        <xdr:cNvSpPr txBox="1"/>
      </xdr:nvSpPr>
      <xdr:spPr>
        <a:xfrm>
          <a:off x="10515600" y="107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79435</xdr:rowOff>
    </xdr:from>
    <xdr:to>
      <xdr:col>50</xdr:col>
      <xdr:colOff>165100</xdr:colOff>
      <xdr:row>64</xdr:row>
      <xdr:rowOff>9585</xdr:rowOff>
    </xdr:to>
    <xdr:sp macro="" textlink="">
      <xdr:nvSpPr>
        <xdr:cNvPr id="221" name="楕円 220"/>
        <xdr:cNvSpPr/>
      </xdr:nvSpPr>
      <xdr:spPr>
        <a:xfrm>
          <a:off x="9588500" y="108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129342</xdr:rowOff>
    </xdr:from>
    <xdr:to>
      <xdr:col>55</xdr:col>
      <xdr:colOff>0</xdr:colOff>
      <xdr:row>63</xdr:row>
      <xdr:rowOff>130235</xdr:rowOff>
    </xdr:to>
    <xdr:cxnSp macro="">
      <xdr:nvCxnSpPr>
        <xdr:cNvPr id="222" name="直線コネクタ 221"/>
        <xdr:cNvCxnSpPr/>
      </xdr:nvCxnSpPr>
      <xdr:spPr>
        <a:xfrm flipV="1">
          <a:off x="9639300" y="10930692"/>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80094</xdr:rowOff>
    </xdr:from>
    <xdr:to>
      <xdr:col>46</xdr:col>
      <xdr:colOff>38100</xdr:colOff>
      <xdr:row>64</xdr:row>
      <xdr:rowOff>10244</xdr:rowOff>
    </xdr:to>
    <xdr:sp macro="" textlink="">
      <xdr:nvSpPr>
        <xdr:cNvPr id="223" name="楕円 222"/>
        <xdr:cNvSpPr/>
      </xdr:nvSpPr>
      <xdr:spPr>
        <a:xfrm>
          <a:off x="8699500" y="108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130235</xdr:rowOff>
    </xdr:from>
    <xdr:to>
      <xdr:col>50</xdr:col>
      <xdr:colOff>114300</xdr:colOff>
      <xdr:row>63</xdr:row>
      <xdr:rowOff>130894</xdr:rowOff>
    </xdr:to>
    <xdr:cxnSp macro="">
      <xdr:nvCxnSpPr>
        <xdr:cNvPr id="224" name="直線コネクタ 223"/>
        <xdr:cNvCxnSpPr/>
      </xdr:nvCxnSpPr>
      <xdr:spPr>
        <a:xfrm flipV="1">
          <a:off x="8750300" y="10931585"/>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27" name="n_3aveValue【橋りょう・トンネル】&#10;一人当たり有形固定資産（償却資産）額"/>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712</xdr:rowOff>
    </xdr:from>
    <xdr:ext cx="534377" cy="259045"/>
    <xdr:sp macro="" textlink="">
      <xdr:nvSpPr>
        <xdr:cNvPr id="228" name="n_1mainValue【橋りょう・トンネル】&#10;一人当たり有形固定資産（償却資産）額"/>
        <xdr:cNvSpPr txBox="1"/>
      </xdr:nvSpPr>
      <xdr:spPr>
        <a:xfrm>
          <a:off x="9359411" y="109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1371</xdr:rowOff>
    </xdr:from>
    <xdr:ext cx="534377" cy="259045"/>
    <xdr:sp macro="" textlink="">
      <xdr:nvSpPr>
        <xdr:cNvPr id="229" name="n_2mainValue【橋りょう・トンネル】&#10;一人当たり有形固定資産（償却資産）額"/>
        <xdr:cNvSpPr txBox="1"/>
      </xdr:nvSpPr>
      <xdr:spPr>
        <a:xfrm>
          <a:off x="8483111" y="109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3" name="フローチャート: 判断 262"/>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44450</xdr:rowOff>
    </xdr:from>
    <xdr:to>
      <xdr:col>24</xdr:col>
      <xdr:colOff>114300</xdr:colOff>
      <xdr:row>78</xdr:row>
      <xdr:rowOff>146050</xdr:rowOff>
    </xdr:to>
    <xdr:sp macro="" textlink="">
      <xdr:nvSpPr>
        <xdr:cNvPr id="269" name="楕円 268"/>
        <xdr:cNvSpPr/>
      </xdr:nvSpPr>
      <xdr:spPr>
        <a:xfrm>
          <a:off x="4584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67327</xdr:rowOff>
    </xdr:from>
    <xdr:ext cx="405111" cy="259045"/>
    <xdr:sp macro="" textlink="">
      <xdr:nvSpPr>
        <xdr:cNvPr id="270" name="【公営住宅】&#10;有形固定資産減価償却率該当値テキスト"/>
        <xdr:cNvSpPr txBox="1"/>
      </xdr:nvSpPr>
      <xdr:spPr>
        <a:xfrm>
          <a:off x="4673600"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61595</xdr:rowOff>
    </xdr:from>
    <xdr:to>
      <xdr:col>20</xdr:col>
      <xdr:colOff>38100</xdr:colOff>
      <xdr:row>78</xdr:row>
      <xdr:rowOff>163195</xdr:rowOff>
    </xdr:to>
    <xdr:sp macro="" textlink="">
      <xdr:nvSpPr>
        <xdr:cNvPr id="271" name="楕円 270"/>
        <xdr:cNvSpPr/>
      </xdr:nvSpPr>
      <xdr:spPr>
        <a:xfrm>
          <a:off x="3746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95250</xdr:rowOff>
    </xdr:from>
    <xdr:to>
      <xdr:col>24</xdr:col>
      <xdr:colOff>63500</xdr:colOff>
      <xdr:row>78</xdr:row>
      <xdr:rowOff>112395</xdr:rowOff>
    </xdr:to>
    <xdr:cxnSp macro="">
      <xdr:nvCxnSpPr>
        <xdr:cNvPr id="272" name="直線コネクタ 271"/>
        <xdr:cNvCxnSpPr/>
      </xdr:nvCxnSpPr>
      <xdr:spPr>
        <a:xfrm flipV="1">
          <a:off x="3797300" y="134683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97789</xdr:rowOff>
    </xdr:from>
    <xdr:to>
      <xdr:col>15</xdr:col>
      <xdr:colOff>101600</xdr:colOff>
      <xdr:row>79</xdr:row>
      <xdr:rowOff>27939</xdr:rowOff>
    </xdr:to>
    <xdr:sp macro="" textlink="">
      <xdr:nvSpPr>
        <xdr:cNvPr id="273" name="楕円 272"/>
        <xdr:cNvSpPr/>
      </xdr:nvSpPr>
      <xdr:spPr>
        <a:xfrm>
          <a:off x="2857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112395</xdr:rowOff>
    </xdr:from>
    <xdr:to>
      <xdr:col>19</xdr:col>
      <xdr:colOff>177800</xdr:colOff>
      <xdr:row>78</xdr:row>
      <xdr:rowOff>148589</xdr:rowOff>
    </xdr:to>
    <xdr:cxnSp macro="">
      <xdr:nvCxnSpPr>
        <xdr:cNvPr id="274" name="直線コネクタ 273"/>
        <xdr:cNvCxnSpPr/>
      </xdr:nvCxnSpPr>
      <xdr:spPr>
        <a:xfrm flipV="1">
          <a:off x="2908300" y="134854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77"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8272</xdr:rowOff>
    </xdr:from>
    <xdr:ext cx="405111" cy="259045"/>
    <xdr:sp macro="" textlink="">
      <xdr:nvSpPr>
        <xdr:cNvPr id="278" name="n_1mainValue【公営住宅】&#10;有形固定資産減価償却率"/>
        <xdr:cNvSpPr txBox="1"/>
      </xdr:nvSpPr>
      <xdr:spPr>
        <a:xfrm>
          <a:off x="35820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44466</xdr:rowOff>
    </xdr:from>
    <xdr:ext cx="405111" cy="259045"/>
    <xdr:sp macro="" textlink="">
      <xdr:nvSpPr>
        <xdr:cNvPr id="279" name="n_2mainValue【公営住宅】&#10;有形固定資産減価償却率"/>
        <xdr:cNvSpPr txBox="1"/>
      </xdr:nvSpPr>
      <xdr:spPr>
        <a:xfrm>
          <a:off x="2705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14" name="フローチャート: 判断 313"/>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74495</xdr:rowOff>
    </xdr:from>
    <xdr:to>
      <xdr:col>55</xdr:col>
      <xdr:colOff>50800</xdr:colOff>
      <xdr:row>87</xdr:row>
      <xdr:rowOff>4645</xdr:rowOff>
    </xdr:to>
    <xdr:sp macro="" textlink="">
      <xdr:nvSpPr>
        <xdr:cNvPr id="320" name="楕円 319"/>
        <xdr:cNvSpPr/>
      </xdr:nvSpPr>
      <xdr:spPr>
        <a:xfrm>
          <a:off x="10426700" y="148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160872</xdr:rowOff>
    </xdr:from>
    <xdr:ext cx="469744" cy="259045"/>
    <xdr:sp macro="" textlink="">
      <xdr:nvSpPr>
        <xdr:cNvPr id="321" name="【公営住宅】&#10;一人当たり面積該当値テキスト"/>
        <xdr:cNvSpPr txBox="1"/>
      </xdr:nvSpPr>
      <xdr:spPr>
        <a:xfrm>
          <a:off x="10515600" y="1473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68616</xdr:rowOff>
    </xdr:from>
    <xdr:to>
      <xdr:col>50</xdr:col>
      <xdr:colOff>165100</xdr:colOff>
      <xdr:row>86</xdr:row>
      <xdr:rowOff>170216</xdr:rowOff>
    </xdr:to>
    <xdr:sp macro="" textlink="">
      <xdr:nvSpPr>
        <xdr:cNvPr id="322" name="楕円 321"/>
        <xdr:cNvSpPr/>
      </xdr:nvSpPr>
      <xdr:spPr>
        <a:xfrm>
          <a:off x="9588500" y="148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119416</xdr:rowOff>
    </xdr:from>
    <xdr:to>
      <xdr:col>55</xdr:col>
      <xdr:colOff>0</xdr:colOff>
      <xdr:row>86</xdr:row>
      <xdr:rowOff>125295</xdr:rowOff>
    </xdr:to>
    <xdr:cxnSp macro="">
      <xdr:nvCxnSpPr>
        <xdr:cNvPr id="323" name="直線コネクタ 322"/>
        <xdr:cNvCxnSpPr/>
      </xdr:nvCxnSpPr>
      <xdr:spPr>
        <a:xfrm>
          <a:off x="9639300" y="14864116"/>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69433</xdr:rowOff>
    </xdr:from>
    <xdr:to>
      <xdr:col>46</xdr:col>
      <xdr:colOff>38100</xdr:colOff>
      <xdr:row>86</xdr:row>
      <xdr:rowOff>171033</xdr:rowOff>
    </xdr:to>
    <xdr:sp macro="" textlink="">
      <xdr:nvSpPr>
        <xdr:cNvPr id="324" name="楕円 323"/>
        <xdr:cNvSpPr/>
      </xdr:nvSpPr>
      <xdr:spPr>
        <a:xfrm>
          <a:off x="8699500" y="1481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119416</xdr:rowOff>
    </xdr:from>
    <xdr:to>
      <xdr:col>50</xdr:col>
      <xdr:colOff>114300</xdr:colOff>
      <xdr:row>86</xdr:row>
      <xdr:rowOff>120233</xdr:rowOff>
    </xdr:to>
    <xdr:cxnSp macro="">
      <xdr:nvCxnSpPr>
        <xdr:cNvPr id="325" name="直線コネクタ 324"/>
        <xdr:cNvCxnSpPr/>
      </xdr:nvCxnSpPr>
      <xdr:spPr>
        <a:xfrm flipV="1">
          <a:off x="8750300" y="14864116"/>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328"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161343</xdr:rowOff>
    </xdr:from>
    <xdr:ext cx="469744" cy="259045"/>
    <xdr:sp macro="" textlink="">
      <xdr:nvSpPr>
        <xdr:cNvPr id="329" name="n_1mainValue【公営住宅】&#10;一人当たり面積"/>
        <xdr:cNvSpPr txBox="1"/>
      </xdr:nvSpPr>
      <xdr:spPr>
        <a:xfrm>
          <a:off x="9391727" y="149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162160</xdr:rowOff>
    </xdr:from>
    <xdr:ext cx="469744" cy="259045"/>
    <xdr:sp macro="" textlink="">
      <xdr:nvSpPr>
        <xdr:cNvPr id="330" name="n_2mainValue【公営住宅】&#10;一人当たり面積"/>
        <xdr:cNvSpPr txBox="1"/>
      </xdr:nvSpPr>
      <xdr:spPr>
        <a:xfrm>
          <a:off x="8515427" y="1490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7"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81" name="フローチャート: 判断 380"/>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120106</xdr:rowOff>
    </xdr:from>
    <xdr:to>
      <xdr:col>76</xdr:col>
      <xdr:colOff>165100</xdr:colOff>
      <xdr:row>34</xdr:row>
      <xdr:rowOff>50256</xdr:rowOff>
    </xdr:to>
    <xdr:sp macro="" textlink="">
      <xdr:nvSpPr>
        <xdr:cNvPr id="387" name="楕円 386"/>
        <xdr:cNvSpPr/>
      </xdr:nvSpPr>
      <xdr:spPr>
        <a:xfrm>
          <a:off x="145415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388"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89"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390" name="n_3ave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66783</xdr:rowOff>
    </xdr:from>
    <xdr:ext cx="405111" cy="259045"/>
    <xdr:sp macro="" textlink="">
      <xdr:nvSpPr>
        <xdr:cNvPr id="391" name="n_2mainValue【認定こども園・幼稚園・保育所】&#10;有形固定資産減価償却率"/>
        <xdr:cNvSpPr txBox="1"/>
      </xdr:nvSpPr>
      <xdr:spPr>
        <a:xfrm>
          <a:off x="1438974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3" name="直線コネクタ 412"/>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1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15" name="直線コネクタ 41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16"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17" name="直線コネクタ 416"/>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18"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19" name="フローチャート: 判断 418"/>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0" name="フローチャート: 判断 419"/>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1" name="フローチャート: 判断 420"/>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22" name="フローチャート: 判断 421"/>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29972</xdr:rowOff>
    </xdr:from>
    <xdr:to>
      <xdr:col>107</xdr:col>
      <xdr:colOff>101600</xdr:colOff>
      <xdr:row>41</xdr:row>
      <xdr:rowOff>131572</xdr:rowOff>
    </xdr:to>
    <xdr:sp macro="" textlink="">
      <xdr:nvSpPr>
        <xdr:cNvPr id="428" name="楕円 427"/>
        <xdr:cNvSpPr/>
      </xdr:nvSpPr>
      <xdr:spPr>
        <a:xfrm>
          <a:off x="20383500" y="70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120667</xdr:rowOff>
    </xdr:from>
    <xdr:ext cx="469744" cy="259045"/>
    <xdr:sp macro="" textlink="">
      <xdr:nvSpPr>
        <xdr:cNvPr id="429"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30"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31"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122699</xdr:rowOff>
    </xdr:from>
    <xdr:ext cx="469744" cy="259045"/>
    <xdr:sp macro="" textlink="">
      <xdr:nvSpPr>
        <xdr:cNvPr id="432" name="n_2mainValue【認定こども園・幼稚園・保育所】&#10;一人当たり面積"/>
        <xdr:cNvSpPr txBox="1"/>
      </xdr:nvSpPr>
      <xdr:spPr>
        <a:xfrm>
          <a:off x="20199427" y="71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3" name="テキスト ボックス 4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4" name="直線コネクタ 4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5" name="テキスト ボックス 4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6" name="直線コネクタ 4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7" name="テキスト ボックス 4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8" name="直線コネクタ 4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9" name="テキスト ボックス 4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0" name="直線コネクタ 4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1" name="テキスト ボックス 4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2" name="直線コネクタ 4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3" name="テキスト ボックス 45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57" name="直線コネクタ 456"/>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58"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59" name="直線コネクタ 458"/>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60"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61" name="直線コネクタ 460"/>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62"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63" name="フローチャート: 判断 462"/>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64" name="フローチャート: 判断 463"/>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65" name="フローチャート: 判断 464"/>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66" name="フローチャート: 判断 465"/>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7" name="テキスト ボックス 4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8" name="テキスト ボックス 4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9" name="テキスト ボックス 4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0" name="テキスト ボックス 4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1" name="テキスト ボックス 4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472" name="楕円 471"/>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473" name="【学校施設】&#10;有形固定資産減価償却率該当値テキスト"/>
        <xdr:cNvSpPr txBox="1"/>
      </xdr:nvSpPr>
      <xdr:spPr>
        <a:xfrm>
          <a:off x="16357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474" name="楕円 473"/>
        <xdr:cNvSpPr/>
      </xdr:nvSpPr>
      <xdr:spPr>
        <a:xfrm>
          <a:off x="1543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61</xdr:row>
      <xdr:rowOff>106680</xdr:rowOff>
    </xdr:to>
    <xdr:cxnSp macro="">
      <xdr:nvCxnSpPr>
        <xdr:cNvPr id="475" name="直線コネクタ 474"/>
        <xdr:cNvCxnSpPr/>
      </xdr:nvCxnSpPr>
      <xdr:spPr>
        <a:xfrm flipV="1">
          <a:off x="15481300" y="1039749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55880</xdr:rowOff>
    </xdr:from>
    <xdr:to>
      <xdr:col>76</xdr:col>
      <xdr:colOff>165100</xdr:colOff>
      <xdr:row>61</xdr:row>
      <xdr:rowOff>157480</xdr:rowOff>
    </xdr:to>
    <xdr:sp macro="" textlink="">
      <xdr:nvSpPr>
        <xdr:cNvPr id="476" name="楕円 475"/>
        <xdr:cNvSpPr/>
      </xdr:nvSpPr>
      <xdr:spPr>
        <a:xfrm>
          <a:off x="1454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106680</xdr:rowOff>
    </xdr:from>
    <xdr:to>
      <xdr:col>81</xdr:col>
      <xdr:colOff>50800</xdr:colOff>
      <xdr:row>61</xdr:row>
      <xdr:rowOff>106680</xdr:rowOff>
    </xdr:to>
    <xdr:cxnSp macro="">
      <xdr:nvCxnSpPr>
        <xdr:cNvPr id="477" name="直線コネクタ 476"/>
        <xdr:cNvCxnSpPr/>
      </xdr:nvCxnSpPr>
      <xdr:spPr>
        <a:xfrm>
          <a:off x="14592300" y="10565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78"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79"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80"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148607</xdr:rowOff>
    </xdr:from>
    <xdr:ext cx="405111" cy="259045"/>
    <xdr:sp macro="" textlink="">
      <xdr:nvSpPr>
        <xdr:cNvPr id="481" name="n_1mainValue【学校施設】&#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148607</xdr:rowOff>
    </xdr:from>
    <xdr:ext cx="405111" cy="259045"/>
    <xdr:sp macro="" textlink="">
      <xdr:nvSpPr>
        <xdr:cNvPr id="482" name="n_2mainValue【学校施設】&#10;有形固定資産減価償却率"/>
        <xdr:cNvSpPr txBox="1"/>
      </xdr:nvSpPr>
      <xdr:spPr>
        <a:xfrm>
          <a:off x="14389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3" name="直線コネクタ 4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4" name="テキスト ボックス 4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5" name="直線コネクタ 4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96" name="テキスト ボックス 495"/>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7" name="直線コネクタ 4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98" name="テキスト ボックス 497"/>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9" name="直線コネクタ 4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00" name="テキスト ボックス 499"/>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04" name="直線コネクタ 503"/>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05"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06" name="直線コネクタ 505"/>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07"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08" name="直線コネクタ 507"/>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09"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10" name="フローチャート: 判断 509"/>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11" name="フローチャート: 判断 510"/>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12" name="フローチャート: 判断 511"/>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13" name="フローチャート: 判断 512"/>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23130</xdr:rowOff>
    </xdr:from>
    <xdr:to>
      <xdr:col>116</xdr:col>
      <xdr:colOff>114300</xdr:colOff>
      <xdr:row>63</xdr:row>
      <xdr:rowOff>124730</xdr:rowOff>
    </xdr:to>
    <xdr:sp macro="" textlink="">
      <xdr:nvSpPr>
        <xdr:cNvPr id="519" name="楕円 518"/>
        <xdr:cNvSpPr/>
      </xdr:nvSpPr>
      <xdr:spPr>
        <a:xfrm>
          <a:off x="22110700" y="108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163772</xdr:rowOff>
    </xdr:from>
    <xdr:ext cx="469744" cy="259045"/>
    <xdr:sp macro="" textlink="">
      <xdr:nvSpPr>
        <xdr:cNvPr id="520" name="【学校施設】&#10;一人当たり面積該当値テキスト"/>
        <xdr:cNvSpPr txBox="1"/>
      </xdr:nvSpPr>
      <xdr:spPr>
        <a:xfrm>
          <a:off x="22199600" y="107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22306</xdr:rowOff>
    </xdr:from>
    <xdr:to>
      <xdr:col>112</xdr:col>
      <xdr:colOff>38100</xdr:colOff>
      <xdr:row>63</xdr:row>
      <xdr:rowOff>123906</xdr:rowOff>
    </xdr:to>
    <xdr:sp macro="" textlink="">
      <xdr:nvSpPr>
        <xdr:cNvPr id="521" name="楕円 520"/>
        <xdr:cNvSpPr/>
      </xdr:nvSpPr>
      <xdr:spPr>
        <a:xfrm>
          <a:off x="21272500" y="108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73106</xdr:rowOff>
    </xdr:from>
    <xdr:to>
      <xdr:col>116</xdr:col>
      <xdr:colOff>63500</xdr:colOff>
      <xdr:row>63</xdr:row>
      <xdr:rowOff>73930</xdr:rowOff>
    </xdr:to>
    <xdr:cxnSp macro="">
      <xdr:nvCxnSpPr>
        <xdr:cNvPr id="522" name="直線コネクタ 521"/>
        <xdr:cNvCxnSpPr/>
      </xdr:nvCxnSpPr>
      <xdr:spPr>
        <a:xfrm>
          <a:off x="21323300" y="10874456"/>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23861</xdr:rowOff>
    </xdr:from>
    <xdr:to>
      <xdr:col>107</xdr:col>
      <xdr:colOff>101600</xdr:colOff>
      <xdr:row>63</xdr:row>
      <xdr:rowOff>125461</xdr:rowOff>
    </xdr:to>
    <xdr:sp macro="" textlink="">
      <xdr:nvSpPr>
        <xdr:cNvPr id="523" name="楕円 522"/>
        <xdr:cNvSpPr/>
      </xdr:nvSpPr>
      <xdr:spPr>
        <a:xfrm>
          <a:off x="20383500" y="108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73106</xdr:rowOff>
    </xdr:from>
    <xdr:to>
      <xdr:col>111</xdr:col>
      <xdr:colOff>177800</xdr:colOff>
      <xdr:row>63</xdr:row>
      <xdr:rowOff>74661</xdr:rowOff>
    </xdr:to>
    <xdr:cxnSp macro="">
      <xdr:nvCxnSpPr>
        <xdr:cNvPr id="524" name="直線コネクタ 523"/>
        <xdr:cNvCxnSpPr/>
      </xdr:nvCxnSpPr>
      <xdr:spPr>
        <a:xfrm flipV="1">
          <a:off x="20434300" y="10874456"/>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25"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26"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527"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115033</xdr:rowOff>
    </xdr:from>
    <xdr:ext cx="469744" cy="259045"/>
    <xdr:sp macro="" textlink="">
      <xdr:nvSpPr>
        <xdr:cNvPr id="528" name="n_1mainValue【学校施設】&#10;一人当たり面積"/>
        <xdr:cNvSpPr txBox="1"/>
      </xdr:nvSpPr>
      <xdr:spPr>
        <a:xfrm>
          <a:off x="21075727" y="1091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116588</xdr:rowOff>
    </xdr:from>
    <xdr:ext cx="469744" cy="259045"/>
    <xdr:sp macro="" textlink="">
      <xdr:nvSpPr>
        <xdr:cNvPr id="529" name="n_2mainValue【学校施設】&#10;一人当たり面積"/>
        <xdr:cNvSpPr txBox="1"/>
      </xdr:nvSpPr>
      <xdr:spPr>
        <a:xfrm>
          <a:off x="20199427" y="109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1" name="テキスト ボックス 5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1" name="テキスト ボックス 5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3" name="テキスト ボックス 5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55" name="直線コネクタ 55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5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57" name="直線コネクタ 55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9" name="直線コネクタ 55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6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61" name="フローチャート: 判断 56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62" name="フローチャート: 判断 56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63" name="フローチャート: 判断 56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564" name="フローチャート: 判断 563"/>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570" name="楕円 569"/>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571" name="【児童館】&#10;有形固定資産減価償却率該当値テキスト"/>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72" name="楕円 571"/>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80</xdr:row>
      <xdr:rowOff>3811</xdr:rowOff>
    </xdr:to>
    <xdr:cxnSp macro="">
      <xdr:nvCxnSpPr>
        <xdr:cNvPr id="573" name="直線コネクタ 572"/>
        <xdr:cNvCxnSpPr/>
      </xdr:nvCxnSpPr>
      <xdr:spPr>
        <a:xfrm>
          <a:off x="15481300" y="13280571"/>
          <a:ext cx="838200" cy="4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74" name="楕円 573"/>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75" name="直線コネクタ 574"/>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76"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77"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578" name="n_3aveValue【児童館】&#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79"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80"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06" name="直線コネクタ 605"/>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07"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08" name="直線コネクタ 607"/>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09"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10" name="直線コネクタ 60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11"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2" name="フローチャート: 判断 611"/>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13" name="フローチャート: 判断 612"/>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14" name="フローチャート: 判断 613"/>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15" name="フローチャート: 判断 614"/>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621" name="楕円 620"/>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622" name="【児童館】&#10;一人当たり面積該当値テキスト"/>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134257</xdr:rowOff>
    </xdr:from>
    <xdr:to>
      <xdr:col>112</xdr:col>
      <xdr:colOff>38100</xdr:colOff>
      <xdr:row>83</xdr:row>
      <xdr:rowOff>64407</xdr:rowOff>
    </xdr:to>
    <xdr:sp macro="" textlink="">
      <xdr:nvSpPr>
        <xdr:cNvPr id="623" name="楕円 622"/>
        <xdr:cNvSpPr/>
      </xdr:nvSpPr>
      <xdr:spPr>
        <a:xfrm>
          <a:off x="21272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13607</xdr:rowOff>
    </xdr:to>
    <xdr:cxnSp macro="">
      <xdr:nvCxnSpPr>
        <xdr:cNvPr id="624" name="直線コネクタ 623"/>
        <xdr:cNvCxnSpPr/>
      </xdr:nvCxnSpPr>
      <xdr:spPr>
        <a:xfrm flipV="1">
          <a:off x="21323300" y="142276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625" name="楕円 624"/>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13607</xdr:rowOff>
    </xdr:from>
    <xdr:to>
      <xdr:col>111</xdr:col>
      <xdr:colOff>177800</xdr:colOff>
      <xdr:row>83</xdr:row>
      <xdr:rowOff>29936</xdr:rowOff>
    </xdr:to>
    <xdr:cxnSp macro="">
      <xdr:nvCxnSpPr>
        <xdr:cNvPr id="626" name="直線コネクタ 625"/>
        <xdr:cNvCxnSpPr/>
      </xdr:nvCxnSpPr>
      <xdr:spPr>
        <a:xfrm flipV="1">
          <a:off x="20434300" y="14243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27"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28"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29"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80934</xdr:rowOff>
    </xdr:from>
    <xdr:ext cx="469744" cy="259045"/>
    <xdr:sp macro="" textlink="">
      <xdr:nvSpPr>
        <xdr:cNvPr id="630" name="n_1mainValue【児童館】&#10;一人当たり面積"/>
        <xdr:cNvSpPr txBox="1"/>
      </xdr:nvSpPr>
      <xdr:spPr>
        <a:xfrm>
          <a:off x="210757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631" name="n_2mainValue【児童館】&#10;一人当たり面積"/>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3" name="テキスト ボックス 64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3" name="テキスト ボックス 65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5" name="テキスト ボックス 6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57" name="直線コネクタ 656"/>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58"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59" name="直線コネクタ 658"/>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1" name="直線コネクタ 66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62"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63" name="フローチャート: 判断 662"/>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64" name="フローチャート: 判断 663"/>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65" name="フローチャート: 判断 664"/>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666" name="フローチャート: 判断 665"/>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157662</xdr:rowOff>
    </xdr:from>
    <xdr:to>
      <xdr:col>85</xdr:col>
      <xdr:colOff>177800</xdr:colOff>
      <xdr:row>103</xdr:row>
      <xdr:rowOff>87812</xdr:rowOff>
    </xdr:to>
    <xdr:sp macro="" textlink="">
      <xdr:nvSpPr>
        <xdr:cNvPr id="672" name="楕円 671"/>
        <xdr:cNvSpPr/>
      </xdr:nvSpPr>
      <xdr:spPr>
        <a:xfrm>
          <a:off x="16268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136089</xdr:rowOff>
    </xdr:from>
    <xdr:ext cx="405111" cy="259045"/>
    <xdr:sp macro="" textlink="">
      <xdr:nvSpPr>
        <xdr:cNvPr id="673" name="【公民館】&#10;有形固定資産減価償却率該当値テキスト"/>
        <xdr:cNvSpPr txBox="1"/>
      </xdr:nvSpPr>
      <xdr:spPr>
        <a:xfrm>
          <a:off x="16357600"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674" name="楕円 673"/>
        <xdr:cNvSpPr/>
      </xdr:nvSpPr>
      <xdr:spPr>
        <a:xfrm>
          <a:off x="15430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37012</xdr:rowOff>
    </xdr:from>
    <xdr:to>
      <xdr:col>85</xdr:col>
      <xdr:colOff>127000</xdr:colOff>
      <xdr:row>103</xdr:row>
      <xdr:rowOff>69669</xdr:rowOff>
    </xdr:to>
    <xdr:cxnSp macro="">
      <xdr:nvCxnSpPr>
        <xdr:cNvPr id="675" name="直線コネクタ 674"/>
        <xdr:cNvCxnSpPr/>
      </xdr:nvCxnSpPr>
      <xdr:spPr>
        <a:xfrm flipV="1">
          <a:off x="15481300" y="176963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676" name="楕円 675"/>
        <xdr:cNvSpPr/>
      </xdr:nvSpPr>
      <xdr:spPr>
        <a:xfrm>
          <a:off x="1454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69669</xdr:rowOff>
    </xdr:from>
    <xdr:to>
      <xdr:col>81</xdr:col>
      <xdr:colOff>50800</xdr:colOff>
      <xdr:row>103</xdr:row>
      <xdr:rowOff>100693</xdr:rowOff>
    </xdr:to>
    <xdr:cxnSp macro="">
      <xdr:nvCxnSpPr>
        <xdr:cNvPr id="677" name="直線コネクタ 676"/>
        <xdr:cNvCxnSpPr/>
      </xdr:nvCxnSpPr>
      <xdr:spPr>
        <a:xfrm flipV="1">
          <a:off x="14592300" y="177290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678"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679"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680" name="n_3aveValue【公民館】&#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111596</xdr:rowOff>
    </xdr:from>
    <xdr:ext cx="405111" cy="259045"/>
    <xdr:sp macro="" textlink="">
      <xdr:nvSpPr>
        <xdr:cNvPr id="681" name="n_1mainValue【公民館】&#10;有形固定資産減価償却率"/>
        <xdr:cNvSpPr txBox="1"/>
      </xdr:nvSpPr>
      <xdr:spPr>
        <a:xfrm>
          <a:off x="152660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142620</xdr:rowOff>
    </xdr:from>
    <xdr:ext cx="405111" cy="259045"/>
    <xdr:sp macro="" textlink="">
      <xdr:nvSpPr>
        <xdr:cNvPr id="682" name="n_2mainValue【公民館】&#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3" name="直線コネクタ 6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4" name="テキスト ボックス 6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5" name="直線コネクタ 6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6" name="テキスト ボックス 6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7" name="直線コネクタ 6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8" name="テキスト ボックス 6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9" name="直線コネクタ 6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0" name="テキスト ボックス 6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1" name="直線コネクタ 7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2" name="テキスト ボックス 7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3" name="直線コネクタ 7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4" name="テキスト ボックス 7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08" name="直線コネクタ 707"/>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09"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0" name="直線コネクタ 70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11"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12" name="直線コネクタ 711"/>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13"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14" name="フローチャート: 判断 713"/>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15" name="フローチャート: 判断 714"/>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16" name="フローチャート: 判断 715"/>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17" name="フローチャート: 判断 716"/>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723" name="楕円 722"/>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134819</xdr:rowOff>
    </xdr:from>
    <xdr:ext cx="469744" cy="259045"/>
    <xdr:sp macro="" textlink="">
      <xdr:nvSpPr>
        <xdr:cNvPr id="724" name="【公民館】&#10;一人当たり面積該当値テキスト"/>
        <xdr:cNvSpPr txBox="1"/>
      </xdr:nvSpPr>
      <xdr:spPr>
        <a:xfrm>
          <a:off x="22199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123371</xdr:rowOff>
    </xdr:from>
    <xdr:to>
      <xdr:col>112</xdr:col>
      <xdr:colOff>38100</xdr:colOff>
      <xdr:row>106</xdr:row>
      <xdr:rowOff>53521</xdr:rowOff>
    </xdr:to>
    <xdr:sp macro="" textlink="">
      <xdr:nvSpPr>
        <xdr:cNvPr id="725" name="楕円 724"/>
        <xdr:cNvSpPr/>
      </xdr:nvSpPr>
      <xdr:spPr>
        <a:xfrm>
          <a:off x="21272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106</xdr:row>
      <xdr:rowOff>2721</xdr:rowOff>
    </xdr:to>
    <xdr:cxnSp macro="">
      <xdr:nvCxnSpPr>
        <xdr:cNvPr id="726" name="直線コネクタ 725"/>
        <xdr:cNvCxnSpPr/>
      </xdr:nvCxnSpPr>
      <xdr:spPr>
        <a:xfrm flipV="1">
          <a:off x="21323300" y="1816499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macro="" textlink="">
      <xdr:nvSpPr>
        <xdr:cNvPr id="727" name="楕円 726"/>
        <xdr:cNvSpPr/>
      </xdr:nvSpPr>
      <xdr:spPr>
        <a:xfrm>
          <a:off x="2038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xdr:rowOff>
    </xdr:from>
    <xdr:to>
      <xdr:col>111</xdr:col>
      <xdr:colOff>177800</xdr:colOff>
      <xdr:row>106</xdr:row>
      <xdr:rowOff>10886</xdr:rowOff>
    </xdr:to>
    <xdr:cxnSp macro="">
      <xdr:nvCxnSpPr>
        <xdr:cNvPr id="728" name="直線コネクタ 727"/>
        <xdr:cNvCxnSpPr/>
      </xdr:nvCxnSpPr>
      <xdr:spPr>
        <a:xfrm flipV="1">
          <a:off x="20434300" y="181764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29"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30"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731" name="n_3ave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70048</xdr:rowOff>
    </xdr:from>
    <xdr:ext cx="469744" cy="259045"/>
    <xdr:sp macro="" textlink="">
      <xdr:nvSpPr>
        <xdr:cNvPr id="732" name="n_1mainValue【公民館】&#10;一人当たり面積"/>
        <xdr:cNvSpPr txBox="1"/>
      </xdr:nvSpPr>
      <xdr:spPr>
        <a:xfrm>
          <a:off x="210757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78213</xdr:rowOff>
    </xdr:from>
    <xdr:ext cx="469744" cy="259045"/>
    <xdr:sp macro="" textlink="">
      <xdr:nvSpPr>
        <xdr:cNvPr id="733" name="n_2mainValue【公民館】&#10;一人当たり面積"/>
        <xdr:cNvSpPr txBox="1"/>
      </xdr:nvSpPr>
      <xdr:spPr>
        <a:xfrm>
          <a:off x="20199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児童館の有形固定資産減価償却率は、</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廃校舎の空きスペースに移転した児童館の減価償却率を修正したことより、</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平成</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29</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年度から大きく減少しているものの</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1100">
              <a:solidFill>
                <a:srgbClr val="FF0000"/>
              </a:solidFill>
              <a:effectLst/>
              <a:latin typeface="ＭＳ 明朝" panose="02020609040205080304" pitchFamily="17" charset="-128"/>
              <a:ea typeface="ＭＳ 明朝" panose="02020609040205080304" pitchFamily="17" charset="-128"/>
              <a:cs typeface="+mn-cs"/>
            </a:rPr>
            <a:t>73.1</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％と</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類似団体平均を大きく上回っている。今後は公共施設等総合管理計画に基づく他施設との複合化や、少子化に伴う他地域児童館との合併に伴う建て替え等が予想され有形固定資産減価償却率が低下する見込みはあるが、当面は高い水準で推移する見込みである。老朽化等で利用者に危険が及ぶことの無いよう、適切な維持、改修を行っていく。　</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公営住宅の有形固定資産減価償却率についても、</a:t>
          </a:r>
          <a:r>
            <a:rPr kumimoji="1" lang="en-US" altLang="ja-JP" sz="1100">
              <a:solidFill>
                <a:srgbClr val="FF0000"/>
              </a:solidFill>
              <a:effectLst/>
              <a:latin typeface="ＭＳ 明朝" panose="02020609040205080304" pitchFamily="17" charset="-128"/>
              <a:ea typeface="ＭＳ 明朝" panose="02020609040205080304" pitchFamily="17" charset="-128"/>
              <a:cs typeface="+mn-cs"/>
            </a:rPr>
            <a:t>93.0</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％と</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類似団体平均を大きく上回っている。要因としては耐用年数を超えてはいる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ものの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、適切な修繕等を行い活用している住宅が多いことが挙げられる。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今後も比率は高い水準で推移する見込みであることから、令和２年度に住宅施策の基本方針についての見直しに</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かかる第２期</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湯沢市住生活基本計画及び湯沢市市営住宅長寿命化計画を策定予定であり、本計画及び</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公共施設等総合管理計画に基づき、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市営住宅の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適切な維持、改修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を行っていく。</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認定こども園・幼稚園・保育所の有形固定資産減価償却率は、平成</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28</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年度までは昭和</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50</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年代に建てられた保育所を一つ保有していたため、</a:t>
          </a:r>
          <a:r>
            <a:rPr kumimoji="1" lang="en-US" altLang="ja-JP" sz="1100">
              <a:solidFill>
                <a:srgbClr val="FF0000"/>
              </a:solidFill>
              <a:effectLst/>
              <a:latin typeface="ＭＳ 明朝" panose="02020609040205080304" pitchFamily="17" charset="-128"/>
              <a:ea typeface="ＭＳ 明朝" panose="02020609040205080304" pitchFamily="17" charset="-128"/>
              <a:cs typeface="+mn-cs"/>
            </a:rPr>
            <a:t>89.7</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％と</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類似団体平均を大きく上回っていた</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が、</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平成</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29</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年４月１日に民間譲渡を行ったため、平成</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29</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年度以降は保有している施設はない。</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学校施設の有形固定資産減価償却率については、</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築約</a:t>
          </a:r>
          <a:r>
            <a:rPr kumimoji="1" lang="en-US" altLang="ja-JP" sz="1100">
              <a:solidFill>
                <a:srgbClr val="FF0000"/>
              </a:solidFill>
              <a:effectLst/>
              <a:latin typeface="ＭＳ 明朝" panose="02020609040205080304" pitchFamily="17" charset="-128"/>
              <a:ea typeface="ＭＳ 明朝" panose="02020609040205080304" pitchFamily="17" charset="-128"/>
              <a:cs typeface="+mn-cs"/>
            </a:rPr>
            <a:t>40</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年となる老朽化の進んだ</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武道館の学校への移管等により増加しているものの、</a:t>
          </a:r>
          <a:r>
            <a:rPr kumimoji="1" lang="en-US" altLang="ja-JP" sz="1100">
              <a:solidFill>
                <a:srgbClr val="FF0000"/>
              </a:solidFill>
              <a:effectLst/>
              <a:latin typeface="ＭＳ 明朝" panose="02020609040205080304" pitchFamily="17" charset="-128"/>
              <a:ea typeface="ＭＳ 明朝" panose="02020609040205080304" pitchFamily="17" charset="-128"/>
              <a:cs typeface="+mn-cs"/>
            </a:rPr>
            <a:t>54.2</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％と</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類似団体内平均を下回っている。今後は、令和元年度に策定した学校再編計画に基づく適正規模、適正配置を推進し、統廃合による学校数の整理や既存施設の長寿命化を図りながら、適切な維持、改修を行っていく。</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58420</xdr:rowOff>
    </xdr:from>
    <xdr:to>
      <xdr:col>24</xdr:col>
      <xdr:colOff>114300</xdr:colOff>
      <xdr:row>37</xdr:row>
      <xdr:rowOff>160020</xdr:rowOff>
    </xdr:to>
    <xdr:sp macro="" textlink="">
      <xdr:nvSpPr>
        <xdr:cNvPr id="70" name="楕円 69"/>
        <xdr:cNvSpPr/>
      </xdr:nvSpPr>
      <xdr:spPr>
        <a:xfrm>
          <a:off x="45847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81297</xdr:rowOff>
    </xdr:from>
    <xdr:ext cx="405111" cy="259045"/>
    <xdr:sp macro="" textlink="">
      <xdr:nvSpPr>
        <xdr:cNvPr id="71" name="【図書館】&#10;有形固定資産減価償却率該当値テキスト"/>
        <xdr:cNvSpPr txBox="1"/>
      </xdr:nvSpPr>
      <xdr:spPr>
        <a:xfrm>
          <a:off x="4673600" y="625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68580</xdr:rowOff>
    </xdr:from>
    <xdr:to>
      <xdr:col>20</xdr:col>
      <xdr:colOff>38100</xdr:colOff>
      <xdr:row>37</xdr:row>
      <xdr:rowOff>170180</xdr:rowOff>
    </xdr:to>
    <xdr:sp macro="" textlink="">
      <xdr:nvSpPr>
        <xdr:cNvPr id="72" name="楕円 71"/>
        <xdr:cNvSpPr/>
      </xdr:nvSpPr>
      <xdr:spPr>
        <a:xfrm>
          <a:off x="3746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109220</xdr:rowOff>
    </xdr:from>
    <xdr:to>
      <xdr:col>24</xdr:col>
      <xdr:colOff>63500</xdr:colOff>
      <xdr:row>37</xdr:row>
      <xdr:rowOff>119380</xdr:rowOff>
    </xdr:to>
    <xdr:cxnSp macro="">
      <xdr:nvCxnSpPr>
        <xdr:cNvPr id="73" name="直線コネクタ 72"/>
        <xdr:cNvCxnSpPr/>
      </xdr:nvCxnSpPr>
      <xdr:spPr>
        <a:xfrm flipV="1">
          <a:off x="3797300" y="645287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4" name="楕円 73"/>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119380</xdr:rowOff>
    </xdr:from>
    <xdr:to>
      <xdr:col>19</xdr:col>
      <xdr:colOff>177800</xdr:colOff>
      <xdr:row>37</xdr:row>
      <xdr:rowOff>144780</xdr:rowOff>
    </xdr:to>
    <xdr:cxnSp macro="">
      <xdr:nvCxnSpPr>
        <xdr:cNvPr id="75" name="直線コネクタ 74"/>
        <xdr:cNvCxnSpPr/>
      </xdr:nvCxnSpPr>
      <xdr:spPr>
        <a:xfrm flipV="1">
          <a:off x="2908300" y="64630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7"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15257</xdr:rowOff>
    </xdr:from>
    <xdr:ext cx="405111" cy="259045"/>
    <xdr:sp macro="" textlink="">
      <xdr:nvSpPr>
        <xdr:cNvPr id="79" name="n_1mainValue【図書館】&#10;有形固定資産減価償却率"/>
        <xdr:cNvSpPr txBox="1"/>
      </xdr:nvSpPr>
      <xdr:spPr>
        <a:xfrm>
          <a:off x="35820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0" name="n_2main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09" name="フローチャート: 判断 108"/>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15" name="楕円 114"/>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16" name="【図書館】&#10;一人当たり面積該当値テキスト"/>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42545</xdr:rowOff>
    </xdr:from>
    <xdr:to>
      <xdr:col>50</xdr:col>
      <xdr:colOff>165100</xdr:colOff>
      <xdr:row>39</xdr:row>
      <xdr:rowOff>144145</xdr:rowOff>
    </xdr:to>
    <xdr:sp macro="" textlink="">
      <xdr:nvSpPr>
        <xdr:cNvPr id="117" name="楕円 116"/>
        <xdr:cNvSpPr/>
      </xdr:nvSpPr>
      <xdr:spPr>
        <a:xfrm>
          <a:off x="9588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93345</xdr:rowOff>
    </xdr:to>
    <xdr:cxnSp macro="">
      <xdr:nvCxnSpPr>
        <xdr:cNvPr id="118" name="直線コネクタ 117"/>
        <xdr:cNvCxnSpPr/>
      </xdr:nvCxnSpPr>
      <xdr:spPr>
        <a:xfrm flipV="1">
          <a:off x="9639300" y="67741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42545</xdr:rowOff>
    </xdr:from>
    <xdr:to>
      <xdr:col>46</xdr:col>
      <xdr:colOff>38100</xdr:colOff>
      <xdr:row>39</xdr:row>
      <xdr:rowOff>144145</xdr:rowOff>
    </xdr:to>
    <xdr:sp macro="" textlink="">
      <xdr:nvSpPr>
        <xdr:cNvPr id="119" name="楕円 118"/>
        <xdr:cNvSpPr/>
      </xdr:nvSpPr>
      <xdr:spPr>
        <a:xfrm>
          <a:off x="8699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93345</xdr:rowOff>
    </xdr:from>
    <xdr:to>
      <xdr:col>50</xdr:col>
      <xdr:colOff>114300</xdr:colOff>
      <xdr:row>39</xdr:row>
      <xdr:rowOff>93345</xdr:rowOff>
    </xdr:to>
    <xdr:cxnSp macro="">
      <xdr:nvCxnSpPr>
        <xdr:cNvPr id="120" name="直線コネクタ 119"/>
        <xdr:cNvCxnSpPr/>
      </xdr:nvCxnSpPr>
      <xdr:spPr>
        <a:xfrm>
          <a:off x="8750300" y="677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1"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135272</xdr:rowOff>
    </xdr:from>
    <xdr:ext cx="469744" cy="259045"/>
    <xdr:sp macro="" textlink="">
      <xdr:nvSpPr>
        <xdr:cNvPr id="124" name="n_1mainValue【図書館】&#10;一人当たり面積"/>
        <xdr:cNvSpPr txBox="1"/>
      </xdr:nvSpPr>
      <xdr:spPr>
        <a:xfrm>
          <a:off x="9391727"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135272</xdr:rowOff>
    </xdr:from>
    <xdr:ext cx="469744" cy="259045"/>
    <xdr:sp macro="" textlink="">
      <xdr:nvSpPr>
        <xdr:cNvPr id="125" name="n_2mainValue【図書館】&#10;一人当たり面積"/>
        <xdr:cNvSpPr txBox="1"/>
      </xdr:nvSpPr>
      <xdr:spPr>
        <a:xfrm>
          <a:off x="8515427"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59" name="フローチャート: 判断 158"/>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65" name="楕円 164"/>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88282</xdr:rowOff>
    </xdr:from>
    <xdr:ext cx="405111" cy="259045"/>
    <xdr:sp macro="" textlink="">
      <xdr:nvSpPr>
        <xdr:cNvPr id="166" name="【体育館・プール】&#10;有形固定資産減価償却率該当値テキスト"/>
        <xdr:cNvSpPr txBox="1"/>
      </xdr:nvSpPr>
      <xdr:spPr>
        <a:xfrm>
          <a:off x="4673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67" name="楕円 166"/>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60</xdr:row>
      <xdr:rowOff>19050</xdr:rowOff>
    </xdr:to>
    <xdr:cxnSp macro="">
      <xdr:nvCxnSpPr>
        <xdr:cNvPr id="168" name="直線コネクタ 167"/>
        <xdr:cNvCxnSpPr/>
      </xdr:nvCxnSpPr>
      <xdr:spPr>
        <a:xfrm flipV="1">
          <a:off x="3797300" y="1023175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69" name="楕円 168"/>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60960</xdr:rowOff>
    </xdr:to>
    <xdr:cxnSp macro="">
      <xdr:nvCxnSpPr>
        <xdr:cNvPr id="170" name="直線コネクタ 169"/>
        <xdr:cNvCxnSpPr/>
      </xdr:nvCxnSpPr>
      <xdr:spPr>
        <a:xfrm flipV="1">
          <a:off x="2908300" y="10306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1"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7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73"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60977</xdr:rowOff>
    </xdr:from>
    <xdr:ext cx="405111" cy="259045"/>
    <xdr:sp macro="" textlink="">
      <xdr:nvSpPr>
        <xdr:cNvPr id="174" name="n_1main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5" name="n_2main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06" name="フローチャート: 判断 205"/>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124764</xdr:rowOff>
    </xdr:from>
    <xdr:to>
      <xdr:col>55</xdr:col>
      <xdr:colOff>50800</xdr:colOff>
      <xdr:row>63</xdr:row>
      <xdr:rowOff>54914</xdr:rowOff>
    </xdr:to>
    <xdr:sp macro="" textlink="">
      <xdr:nvSpPr>
        <xdr:cNvPr id="212" name="楕円 211"/>
        <xdr:cNvSpPr/>
      </xdr:nvSpPr>
      <xdr:spPr>
        <a:xfrm>
          <a:off x="10426700" y="107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147641</xdr:rowOff>
    </xdr:from>
    <xdr:ext cx="469744" cy="259045"/>
    <xdr:sp macro="" textlink="">
      <xdr:nvSpPr>
        <xdr:cNvPr id="213" name="【体育館・プール】&#10;一人当たり面積該当値テキスト"/>
        <xdr:cNvSpPr txBox="1"/>
      </xdr:nvSpPr>
      <xdr:spPr>
        <a:xfrm>
          <a:off x="10515600" y="1060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106934</xdr:rowOff>
    </xdr:from>
    <xdr:to>
      <xdr:col>50</xdr:col>
      <xdr:colOff>165100</xdr:colOff>
      <xdr:row>63</xdr:row>
      <xdr:rowOff>37084</xdr:rowOff>
    </xdr:to>
    <xdr:sp macro="" textlink="">
      <xdr:nvSpPr>
        <xdr:cNvPr id="214" name="楕円 213"/>
        <xdr:cNvSpPr/>
      </xdr:nvSpPr>
      <xdr:spPr>
        <a:xfrm>
          <a:off x="9588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157734</xdr:rowOff>
    </xdr:from>
    <xdr:to>
      <xdr:col>55</xdr:col>
      <xdr:colOff>0</xdr:colOff>
      <xdr:row>63</xdr:row>
      <xdr:rowOff>4114</xdr:rowOff>
    </xdr:to>
    <xdr:cxnSp macro="">
      <xdr:nvCxnSpPr>
        <xdr:cNvPr id="215" name="直線コネクタ 214"/>
        <xdr:cNvCxnSpPr/>
      </xdr:nvCxnSpPr>
      <xdr:spPr>
        <a:xfrm>
          <a:off x="9639300" y="10787634"/>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109677</xdr:rowOff>
    </xdr:from>
    <xdr:to>
      <xdr:col>46</xdr:col>
      <xdr:colOff>38100</xdr:colOff>
      <xdr:row>63</xdr:row>
      <xdr:rowOff>39827</xdr:rowOff>
    </xdr:to>
    <xdr:sp macro="" textlink="">
      <xdr:nvSpPr>
        <xdr:cNvPr id="216" name="楕円 215"/>
        <xdr:cNvSpPr/>
      </xdr:nvSpPr>
      <xdr:spPr>
        <a:xfrm>
          <a:off x="8699500" y="10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157734</xdr:rowOff>
    </xdr:from>
    <xdr:to>
      <xdr:col>50</xdr:col>
      <xdr:colOff>114300</xdr:colOff>
      <xdr:row>62</xdr:row>
      <xdr:rowOff>160477</xdr:rowOff>
    </xdr:to>
    <xdr:cxnSp macro="">
      <xdr:nvCxnSpPr>
        <xdr:cNvPr id="217" name="直線コネクタ 216"/>
        <xdr:cNvCxnSpPr/>
      </xdr:nvCxnSpPr>
      <xdr:spPr>
        <a:xfrm flipV="1">
          <a:off x="8750300" y="1078763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20"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53611</xdr:rowOff>
    </xdr:from>
    <xdr:ext cx="469744" cy="259045"/>
    <xdr:sp macro="" textlink="">
      <xdr:nvSpPr>
        <xdr:cNvPr id="221" name="n_1mainValue【体育館・プール】&#10;一人当たり面積"/>
        <xdr:cNvSpPr txBox="1"/>
      </xdr:nvSpPr>
      <xdr:spPr>
        <a:xfrm>
          <a:off x="9391727" y="10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56354</xdr:rowOff>
    </xdr:from>
    <xdr:ext cx="469744" cy="259045"/>
    <xdr:sp macro="" textlink="">
      <xdr:nvSpPr>
        <xdr:cNvPr id="222" name="n_2mainValue【体育館・プール】&#10;一人当たり面積"/>
        <xdr:cNvSpPr txBox="1"/>
      </xdr:nvSpPr>
      <xdr:spPr>
        <a:xfrm>
          <a:off x="8515427"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56" name="フローチャート: 判断 255"/>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262" name="楕円 261"/>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114952</xdr:rowOff>
    </xdr:from>
    <xdr:ext cx="405111" cy="259045"/>
    <xdr:sp macro="" textlink="">
      <xdr:nvSpPr>
        <xdr:cNvPr id="263" name="【福祉施設】&#10;有形固定資産減価償却率該当値テキスト"/>
        <xdr:cNvSpPr txBox="1"/>
      </xdr:nvSpPr>
      <xdr:spPr>
        <a:xfrm>
          <a:off x="4673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64" name="楕円 263"/>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3811</xdr:rowOff>
    </xdr:to>
    <xdr:cxnSp macro="">
      <xdr:nvCxnSpPr>
        <xdr:cNvPr id="265" name="直線コネクタ 264"/>
        <xdr:cNvCxnSpPr/>
      </xdr:nvCxnSpPr>
      <xdr:spPr>
        <a:xfrm flipV="1">
          <a:off x="3797300" y="140303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114936</xdr:rowOff>
    </xdr:from>
    <xdr:to>
      <xdr:col>15</xdr:col>
      <xdr:colOff>101600</xdr:colOff>
      <xdr:row>85</xdr:row>
      <xdr:rowOff>45086</xdr:rowOff>
    </xdr:to>
    <xdr:sp macro="" textlink="">
      <xdr:nvSpPr>
        <xdr:cNvPr id="266" name="楕円 265"/>
        <xdr:cNvSpPr/>
      </xdr:nvSpPr>
      <xdr:spPr>
        <a:xfrm>
          <a:off x="2857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84</xdr:row>
      <xdr:rowOff>165736</xdr:rowOff>
    </xdr:to>
    <xdr:cxnSp macro="">
      <xdr:nvCxnSpPr>
        <xdr:cNvPr id="267" name="直線コネクタ 266"/>
        <xdr:cNvCxnSpPr/>
      </xdr:nvCxnSpPr>
      <xdr:spPr>
        <a:xfrm flipV="1">
          <a:off x="2908300" y="14062711"/>
          <a:ext cx="8890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0"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271" name="n_1mainValue【福祉施設】&#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36213</xdr:rowOff>
    </xdr:from>
    <xdr:ext cx="405111" cy="259045"/>
    <xdr:sp macro="" textlink="">
      <xdr:nvSpPr>
        <xdr:cNvPr id="272" name="n_2mainValue【福祉施設】&#10;有形固定資産減価償却率"/>
        <xdr:cNvSpPr txBox="1"/>
      </xdr:nvSpPr>
      <xdr:spPr>
        <a:xfrm>
          <a:off x="2705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05" name="フローチャート: 判断 304"/>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311" name="楕円 310"/>
        <xdr:cNvSpPr/>
      </xdr:nvSpPr>
      <xdr:spPr>
        <a:xfrm>
          <a:off x="10426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12" name="【福祉施設】&#10;一人当たり面積該当値テキスト"/>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152400</xdr:rowOff>
    </xdr:from>
    <xdr:to>
      <xdr:col>50</xdr:col>
      <xdr:colOff>165100</xdr:colOff>
      <xdr:row>86</xdr:row>
      <xdr:rowOff>82550</xdr:rowOff>
    </xdr:to>
    <xdr:sp macro="" textlink="">
      <xdr:nvSpPr>
        <xdr:cNvPr id="313" name="楕円 312"/>
        <xdr:cNvSpPr/>
      </xdr:nvSpPr>
      <xdr:spPr>
        <a:xfrm>
          <a:off x="9588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30480</xdr:rowOff>
    </xdr:from>
    <xdr:to>
      <xdr:col>55</xdr:col>
      <xdr:colOff>0</xdr:colOff>
      <xdr:row>86</xdr:row>
      <xdr:rowOff>31750</xdr:rowOff>
    </xdr:to>
    <xdr:cxnSp macro="">
      <xdr:nvCxnSpPr>
        <xdr:cNvPr id="314" name="直線コネクタ 313"/>
        <xdr:cNvCxnSpPr/>
      </xdr:nvCxnSpPr>
      <xdr:spPr>
        <a:xfrm flipV="1">
          <a:off x="9639300" y="147751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133350</xdr:rowOff>
    </xdr:from>
    <xdr:to>
      <xdr:col>46</xdr:col>
      <xdr:colOff>38100</xdr:colOff>
      <xdr:row>86</xdr:row>
      <xdr:rowOff>63500</xdr:rowOff>
    </xdr:to>
    <xdr:sp macro="" textlink="">
      <xdr:nvSpPr>
        <xdr:cNvPr id="315" name="楕円 314"/>
        <xdr:cNvSpPr/>
      </xdr:nvSpPr>
      <xdr:spPr>
        <a:xfrm>
          <a:off x="8699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12700</xdr:rowOff>
    </xdr:from>
    <xdr:to>
      <xdr:col>50</xdr:col>
      <xdr:colOff>114300</xdr:colOff>
      <xdr:row>86</xdr:row>
      <xdr:rowOff>31750</xdr:rowOff>
    </xdr:to>
    <xdr:cxnSp macro="">
      <xdr:nvCxnSpPr>
        <xdr:cNvPr id="316" name="直線コネクタ 315"/>
        <xdr:cNvCxnSpPr/>
      </xdr:nvCxnSpPr>
      <xdr:spPr>
        <a:xfrm>
          <a:off x="8750300" y="14757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19"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73677</xdr:rowOff>
    </xdr:from>
    <xdr:ext cx="469744" cy="259045"/>
    <xdr:sp macro="" textlink="">
      <xdr:nvSpPr>
        <xdr:cNvPr id="320" name="n_1mainValue【福祉施設】&#10;一人当たり面積"/>
        <xdr:cNvSpPr txBox="1"/>
      </xdr:nvSpPr>
      <xdr:spPr>
        <a:xfrm>
          <a:off x="939172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54627</xdr:rowOff>
    </xdr:from>
    <xdr:ext cx="469744" cy="259045"/>
    <xdr:sp macro="" textlink="">
      <xdr:nvSpPr>
        <xdr:cNvPr id="321" name="n_2mainValue【福祉施設】&#10;一人当たり面積"/>
        <xdr:cNvSpPr txBox="1"/>
      </xdr:nvSpPr>
      <xdr:spPr>
        <a:xfrm>
          <a:off x="8515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54" name="フローチャート: 判断 353"/>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68580</xdr:rowOff>
    </xdr:from>
    <xdr:to>
      <xdr:col>24</xdr:col>
      <xdr:colOff>114300</xdr:colOff>
      <xdr:row>104</xdr:row>
      <xdr:rowOff>170180</xdr:rowOff>
    </xdr:to>
    <xdr:sp macro="" textlink="">
      <xdr:nvSpPr>
        <xdr:cNvPr id="360" name="楕円 359"/>
        <xdr:cNvSpPr/>
      </xdr:nvSpPr>
      <xdr:spPr>
        <a:xfrm>
          <a:off x="4584700" y="178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91457</xdr:rowOff>
    </xdr:from>
    <xdr:ext cx="405111" cy="259045"/>
    <xdr:sp macro="" textlink="">
      <xdr:nvSpPr>
        <xdr:cNvPr id="361" name="【市民会館】&#10;有形固定資産減価償却率該当値テキスト"/>
        <xdr:cNvSpPr txBox="1"/>
      </xdr:nvSpPr>
      <xdr:spPr>
        <a:xfrm>
          <a:off x="4673600"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362" name="楕円 361"/>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119380</xdr:rowOff>
    </xdr:from>
    <xdr:to>
      <xdr:col>24</xdr:col>
      <xdr:colOff>63500</xdr:colOff>
      <xdr:row>104</xdr:row>
      <xdr:rowOff>144780</xdr:rowOff>
    </xdr:to>
    <xdr:cxnSp macro="">
      <xdr:nvCxnSpPr>
        <xdr:cNvPr id="363" name="直線コネクタ 362"/>
        <xdr:cNvCxnSpPr/>
      </xdr:nvCxnSpPr>
      <xdr:spPr>
        <a:xfrm flipV="1">
          <a:off x="3797300" y="179501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119380</xdr:rowOff>
    </xdr:from>
    <xdr:to>
      <xdr:col>15</xdr:col>
      <xdr:colOff>101600</xdr:colOff>
      <xdr:row>105</xdr:row>
      <xdr:rowOff>49530</xdr:rowOff>
    </xdr:to>
    <xdr:sp macro="" textlink="">
      <xdr:nvSpPr>
        <xdr:cNvPr id="364" name="楕円 363"/>
        <xdr:cNvSpPr/>
      </xdr:nvSpPr>
      <xdr:spPr>
        <a:xfrm>
          <a:off x="2857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104</xdr:row>
      <xdr:rowOff>170180</xdr:rowOff>
    </xdr:to>
    <xdr:cxnSp macro="">
      <xdr:nvCxnSpPr>
        <xdr:cNvPr id="365" name="直線コネクタ 364"/>
        <xdr:cNvCxnSpPr/>
      </xdr:nvCxnSpPr>
      <xdr:spPr>
        <a:xfrm flipV="1">
          <a:off x="2908300" y="179755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6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68"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40657</xdr:rowOff>
    </xdr:from>
    <xdr:ext cx="405111" cy="259045"/>
    <xdr:sp macro="" textlink="">
      <xdr:nvSpPr>
        <xdr:cNvPr id="369" name="n_1mainValue【市民会館】&#10;有形固定資産減価償却率"/>
        <xdr:cNvSpPr txBox="1"/>
      </xdr:nvSpPr>
      <xdr:spPr>
        <a:xfrm>
          <a:off x="3582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66057</xdr:rowOff>
    </xdr:from>
    <xdr:ext cx="405111" cy="259045"/>
    <xdr:sp macro="" textlink="">
      <xdr:nvSpPr>
        <xdr:cNvPr id="370" name="n_2mainValue【市民会館】&#10;有形固定資産減価償却率"/>
        <xdr:cNvSpPr txBox="1"/>
      </xdr:nvSpPr>
      <xdr:spPr>
        <a:xfrm>
          <a:off x="2705744" y="1772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03" name="フローチャート: 判断 402"/>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09" name="楕円 408"/>
        <xdr:cNvSpPr/>
      </xdr:nvSpPr>
      <xdr:spPr>
        <a:xfrm>
          <a:off x="10426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6366</xdr:rowOff>
    </xdr:from>
    <xdr:ext cx="469744" cy="259045"/>
    <xdr:sp macro="" textlink="">
      <xdr:nvSpPr>
        <xdr:cNvPr id="410" name="【市民会館】&#10;一人当たり面積該当値テキスト"/>
        <xdr:cNvSpPr txBox="1"/>
      </xdr:nvSpPr>
      <xdr:spPr>
        <a:xfrm>
          <a:off x="10515600"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164464</xdr:rowOff>
    </xdr:from>
    <xdr:to>
      <xdr:col>50</xdr:col>
      <xdr:colOff>165100</xdr:colOff>
      <xdr:row>106</xdr:row>
      <xdr:rowOff>94614</xdr:rowOff>
    </xdr:to>
    <xdr:sp macro="" textlink="">
      <xdr:nvSpPr>
        <xdr:cNvPr id="411" name="楕円 410"/>
        <xdr:cNvSpPr/>
      </xdr:nvSpPr>
      <xdr:spPr>
        <a:xfrm>
          <a:off x="9588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34289</xdr:rowOff>
    </xdr:from>
    <xdr:to>
      <xdr:col>55</xdr:col>
      <xdr:colOff>0</xdr:colOff>
      <xdr:row>106</xdr:row>
      <xdr:rowOff>43814</xdr:rowOff>
    </xdr:to>
    <xdr:cxnSp macro="">
      <xdr:nvCxnSpPr>
        <xdr:cNvPr id="412" name="直線コネクタ 411"/>
        <xdr:cNvCxnSpPr/>
      </xdr:nvCxnSpPr>
      <xdr:spPr>
        <a:xfrm flipV="1">
          <a:off x="9639300" y="182079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636</xdr:rowOff>
    </xdr:from>
    <xdr:to>
      <xdr:col>46</xdr:col>
      <xdr:colOff>38100</xdr:colOff>
      <xdr:row>106</xdr:row>
      <xdr:rowOff>102236</xdr:rowOff>
    </xdr:to>
    <xdr:sp macro="" textlink="">
      <xdr:nvSpPr>
        <xdr:cNvPr id="413" name="楕円 412"/>
        <xdr:cNvSpPr/>
      </xdr:nvSpPr>
      <xdr:spPr>
        <a:xfrm>
          <a:off x="8699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43814</xdr:rowOff>
    </xdr:from>
    <xdr:to>
      <xdr:col>50</xdr:col>
      <xdr:colOff>114300</xdr:colOff>
      <xdr:row>106</xdr:row>
      <xdr:rowOff>51436</xdr:rowOff>
    </xdr:to>
    <xdr:cxnSp macro="">
      <xdr:nvCxnSpPr>
        <xdr:cNvPr id="414" name="直線コネクタ 413"/>
        <xdr:cNvCxnSpPr/>
      </xdr:nvCxnSpPr>
      <xdr:spPr>
        <a:xfrm flipV="1">
          <a:off x="8750300" y="182175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15"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16"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17"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111141</xdr:rowOff>
    </xdr:from>
    <xdr:ext cx="469744" cy="259045"/>
    <xdr:sp macro="" textlink="">
      <xdr:nvSpPr>
        <xdr:cNvPr id="418" name="n_1mainValue【市民会館】&#10;一人当たり面積"/>
        <xdr:cNvSpPr txBox="1"/>
      </xdr:nvSpPr>
      <xdr:spPr>
        <a:xfrm>
          <a:off x="9391727"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118763</xdr:rowOff>
    </xdr:from>
    <xdr:ext cx="469744" cy="259045"/>
    <xdr:sp macro="" textlink="">
      <xdr:nvSpPr>
        <xdr:cNvPr id="419" name="n_2mainValue【市民会館】&#10;一人当たり面積"/>
        <xdr:cNvSpPr txBox="1"/>
      </xdr:nvSpPr>
      <xdr:spPr>
        <a:xfrm>
          <a:off x="85154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54" name="フローチャート: 判断 453"/>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61323</xdr:rowOff>
    </xdr:from>
    <xdr:to>
      <xdr:col>85</xdr:col>
      <xdr:colOff>177800</xdr:colOff>
      <xdr:row>36</xdr:row>
      <xdr:rowOff>162923</xdr:rowOff>
    </xdr:to>
    <xdr:sp macro="" textlink="">
      <xdr:nvSpPr>
        <xdr:cNvPr id="460" name="楕円 459"/>
        <xdr:cNvSpPr/>
      </xdr:nvSpPr>
      <xdr:spPr>
        <a:xfrm>
          <a:off x="162687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84200</xdr:rowOff>
    </xdr:from>
    <xdr:ext cx="405111" cy="259045"/>
    <xdr:sp macro="" textlink="">
      <xdr:nvSpPr>
        <xdr:cNvPr id="461" name="【一般廃棄物処理施設】&#10;有形固定資産減価償却率該当値テキスト"/>
        <xdr:cNvSpPr txBox="1"/>
      </xdr:nvSpPr>
      <xdr:spPr>
        <a:xfrm>
          <a:off x="16357600" y="608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62" name="楕円 461"/>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112123</xdr:rowOff>
    </xdr:from>
    <xdr:to>
      <xdr:col>85</xdr:col>
      <xdr:colOff>127000</xdr:colOff>
      <xdr:row>36</xdr:row>
      <xdr:rowOff>156210</xdr:rowOff>
    </xdr:to>
    <xdr:cxnSp macro="">
      <xdr:nvCxnSpPr>
        <xdr:cNvPr id="463" name="直線コネクタ 462"/>
        <xdr:cNvCxnSpPr/>
      </xdr:nvCxnSpPr>
      <xdr:spPr>
        <a:xfrm flipV="1">
          <a:off x="15481300" y="628432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149497</xdr:rowOff>
    </xdr:from>
    <xdr:to>
      <xdr:col>76</xdr:col>
      <xdr:colOff>165100</xdr:colOff>
      <xdr:row>37</xdr:row>
      <xdr:rowOff>79647</xdr:rowOff>
    </xdr:to>
    <xdr:sp macro="" textlink="">
      <xdr:nvSpPr>
        <xdr:cNvPr id="464" name="楕円 463"/>
        <xdr:cNvSpPr/>
      </xdr:nvSpPr>
      <xdr:spPr>
        <a:xfrm>
          <a:off x="14541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28847</xdr:rowOff>
    </xdr:to>
    <xdr:cxnSp macro="">
      <xdr:nvCxnSpPr>
        <xdr:cNvPr id="465" name="直線コネクタ 464"/>
        <xdr:cNvCxnSpPr/>
      </xdr:nvCxnSpPr>
      <xdr:spPr>
        <a:xfrm flipV="1">
          <a:off x="14592300" y="63284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68"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69" name="n_1main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70774</xdr:rowOff>
    </xdr:from>
    <xdr:ext cx="405111" cy="259045"/>
    <xdr:sp macro="" textlink="">
      <xdr:nvSpPr>
        <xdr:cNvPr id="470" name="n_2mainValue【一般廃棄物処理施設】&#10;有形固定資産減価償却率"/>
        <xdr:cNvSpPr txBox="1"/>
      </xdr:nvSpPr>
      <xdr:spPr>
        <a:xfrm>
          <a:off x="14389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05" name="フローチャート: 判断 504"/>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2092</xdr:rowOff>
    </xdr:from>
    <xdr:to>
      <xdr:col>116</xdr:col>
      <xdr:colOff>114300</xdr:colOff>
      <xdr:row>42</xdr:row>
      <xdr:rowOff>103692</xdr:rowOff>
    </xdr:to>
    <xdr:sp macro="" textlink="">
      <xdr:nvSpPr>
        <xdr:cNvPr id="511" name="楕円 510"/>
        <xdr:cNvSpPr/>
      </xdr:nvSpPr>
      <xdr:spPr>
        <a:xfrm>
          <a:off x="22110700" y="72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12"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3025</xdr:rowOff>
    </xdr:from>
    <xdr:to>
      <xdr:col>112</xdr:col>
      <xdr:colOff>38100</xdr:colOff>
      <xdr:row>42</xdr:row>
      <xdr:rowOff>104625</xdr:rowOff>
    </xdr:to>
    <xdr:sp macro="" textlink="">
      <xdr:nvSpPr>
        <xdr:cNvPr id="513" name="楕円 512"/>
        <xdr:cNvSpPr/>
      </xdr:nvSpPr>
      <xdr:spPr>
        <a:xfrm>
          <a:off x="21272500" y="72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52892</xdr:rowOff>
    </xdr:from>
    <xdr:to>
      <xdr:col>116</xdr:col>
      <xdr:colOff>63500</xdr:colOff>
      <xdr:row>42</xdr:row>
      <xdr:rowOff>53825</xdr:rowOff>
    </xdr:to>
    <xdr:cxnSp macro="">
      <xdr:nvCxnSpPr>
        <xdr:cNvPr id="514" name="直線コネクタ 513"/>
        <xdr:cNvCxnSpPr/>
      </xdr:nvCxnSpPr>
      <xdr:spPr>
        <a:xfrm flipV="1">
          <a:off x="21323300" y="7253792"/>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4262</xdr:rowOff>
    </xdr:from>
    <xdr:to>
      <xdr:col>107</xdr:col>
      <xdr:colOff>101600</xdr:colOff>
      <xdr:row>42</xdr:row>
      <xdr:rowOff>105862</xdr:rowOff>
    </xdr:to>
    <xdr:sp macro="" textlink="">
      <xdr:nvSpPr>
        <xdr:cNvPr id="515" name="楕円 514"/>
        <xdr:cNvSpPr/>
      </xdr:nvSpPr>
      <xdr:spPr>
        <a:xfrm>
          <a:off x="20383500" y="72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53825</xdr:rowOff>
    </xdr:from>
    <xdr:to>
      <xdr:col>111</xdr:col>
      <xdr:colOff>177800</xdr:colOff>
      <xdr:row>42</xdr:row>
      <xdr:rowOff>55062</xdr:rowOff>
    </xdr:to>
    <xdr:cxnSp macro="">
      <xdr:nvCxnSpPr>
        <xdr:cNvPr id="516" name="直線コネクタ 515"/>
        <xdr:cNvCxnSpPr/>
      </xdr:nvCxnSpPr>
      <xdr:spPr>
        <a:xfrm flipV="1">
          <a:off x="20434300" y="7254725"/>
          <a:ext cx="8890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150967</xdr:rowOff>
    </xdr:from>
    <xdr:ext cx="534377" cy="259045"/>
    <xdr:sp macro="" textlink="">
      <xdr:nvSpPr>
        <xdr:cNvPr id="519" name="n_3aveValue【一般廃棄物処理施設】&#10;一人当たり有形固定資産（償却資産）額"/>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95752</xdr:rowOff>
    </xdr:from>
    <xdr:ext cx="599010" cy="259045"/>
    <xdr:sp macro="" textlink="">
      <xdr:nvSpPr>
        <xdr:cNvPr id="520" name="n_1mainValue【一般廃棄物処理施設】&#10;一人当たり有形固定資産（償却資産）額"/>
        <xdr:cNvSpPr txBox="1"/>
      </xdr:nvSpPr>
      <xdr:spPr>
        <a:xfrm>
          <a:off x="21011095" y="729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122389</xdr:rowOff>
    </xdr:from>
    <xdr:ext cx="599010" cy="259045"/>
    <xdr:sp macro="" textlink="">
      <xdr:nvSpPr>
        <xdr:cNvPr id="521" name="n_2mainValue【一般廃棄物処理施設】&#10;一人当たり有形固定資産（償却資産）額"/>
        <xdr:cNvSpPr txBox="1"/>
      </xdr:nvSpPr>
      <xdr:spPr>
        <a:xfrm>
          <a:off x="20134795" y="698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63" name="直線コネクタ 56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6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65" name="直線コネクタ 56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6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67" name="直線コネクタ 56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6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69" name="フローチャート: 判断 56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70" name="フローチャート: 判断 56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71" name="フローチャート: 判断 57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572" name="フローチャート: 判断 571"/>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18324</xdr:rowOff>
    </xdr:from>
    <xdr:to>
      <xdr:col>85</xdr:col>
      <xdr:colOff>177800</xdr:colOff>
      <xdr:row>79</xdr:row>
      <xdr:rowOff>119924</xdr:rowOff>
    </xdr:to>
    <xdr:sp macro="" textlink="">
      <xdr:nvSpPr>
        <xdr:cNvPr id="578" name="楕円 577"/>
        <xdr:cNvSpPr/>
      </xdr:nvSpPr>
      <xdr:spPr>
        <a:xfrm>
          <a:off x="162687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41201</xdr:rowOff>
    </xdr:from>
    <xdr:ext cx="405111" cy="259045"/>
    <xdr:sp macro="" textlink="">
      <xdr:nvSpPr>
        <xdr:cNvPr id="579" name="【消防施設】&#10;有形固定資産減価償却率該当値テキスト"/>
        <xdr:cNvSpPr txBox="1"/>
      </xdr:nvSpPr>
      <xdr:spPr>
        <a:xfrm>
          <a:off x="16357600" y="1341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54248</xdr:rowOff>
    </xdr:from>
    <xdr:to>
      <xdr:col>81</xdr:col>
      <xdr:colOff>101600</xdr:colOff>
      <xdr:row>79</xdr:row>
      <xdr:rowOff>155848</xdr:rowOff>
    </xdr:to>
    <xdr:sp macro="" textlink="">
      <xdr:nvSpPr>
        <xdr:cNvPr id="580" name="楕円 579"/>
        <xdr:cNvSpPr/>
      </xdr:nvSpPr>
      <xdr:spPr>
        <a:xfrm>
          <a:off x="15430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69124</xdr:rowOff>
    </xdr:from>
    <xdr:to>
      <xdr:col>85</xdr:col>
      <xdr:colOff>127000</xdr:colOff>
      <xdr:row>79</xdr:row>
      <xdr:rowOff>105048</xdr:rowOff>
    </xdr:to>
    <xdr:cxnSp macro="">
      <xdr:nvCxnSpPr>
        <xdr:cNvPr id="581" name="直線コネクタ 580"/>
        <xdr:cNvCxnSpPr/>
      </xdr:nvCxnSpPr>
      <xdr:spPr>
        <a:xfrm flipV="1">
          <a:off x="15481300" y="136136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91802</xdr:rowOff>
    </xdr:from>
    <xdr:to>
      <xdr:col>76</xdr:col>
      <xdr:colOff>165100</xdr:colOff>
      <xdr:row>80</xdr:row>
      <xdr:rowOff>21952</xdr:rowOff>
    </xdr:to>
    <xdr:sp macro="" textlink="">
      <xdr:nvSpPr>
        <xdr:cNvPr id="582" name="楕円 581"/>
        <xdr:cNvSpPr/>
      </xdr:nvSpPr>
      <xdr:spPr>
        <a:xfrm>
          <a:off x="14541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105048</xdr:rowOff>
    </xdr:from>
    <xdr:to>
      <xdr:col>81</xdr:col>
      <xdr:colOff>50800</xdr:colOff>
      <xdr:row>79</xdr:row>
      <xdr:rowOff>142602</xdr:rowOff>
    </xdr:to>
    <xdr:cxnSp macro="">
      <xdr:nvCxnSpPr>
        <xdr:cNvPr id="583" name="直線コネクタ 582"/>
        <xdr:cNvCxnSpPr/>
      </xdr:nvCxnSpPr>
      <xdr:spPr>
        <a:xfrm flipV="1">
          <a:off x="14592300" y="136495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584"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585"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586"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925</xdr:rowOff>
    </xdr:from>
    <xdr:ext cx="405111" cy="259045"/>
    <xdr:sp macro="" textlink="">
      <xdr:nvSpPr>
        <xdr:cNvPr id="587" name="n_1mainValue【消防施設】&#10;有形固定資産減価償却率"/>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38479</xdr:rowOff>
    </xdr:from>
    <xdr:ext cx="405111" cy="259045"/>
    <xdr:sp macro="" textlink="">
      <xdr:nvSpPr>
        <xdr:cNvPr id="588" name="n_2mainValue【消防施設】&#10;有形固定資産減価償却率"/>
        <xdr:cNvSpPr txBox="1"/>
      </xdr:nvSpPr>
      <xdr:spPr>
        <a:xfrm>
          <a:off x="14389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0" name="直線コネクタ 609"/>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1"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2" name="直線コネクタ 611"/>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3"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14" name="直線コネクタ 613"/>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15"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16" name="フローチャート: 判断 615"/>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17" name="フローチャート: 判断 616"/>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18" name="フローチャート: 判断 617"/>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619" name="フローチャート: 判断 618"/>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114858</xdr:rowOff>
    </xdr:from>
    <xdr:to>
      <xdr:col>116</xdr:col>
      <xdr:colOff>114300</xdr:colOff>
      <xdr:row>86</xdr:row>
      <xdr:rowOff>45008</xdr:rowOff>
    </xdr:to>
    <xdr:sp macro="" textlink="">
      <xdr:nvSpPr>
        <xdr:cNvPr id="625" name="楕円 624"/>
        <xdr:cNvSpPr/>
      </xdr:nvSpPr>
      <xdr:spPr>
        <a:xfrm>
          <a:off x="221107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29785</xdr:rowOff>
    </xdr:from>
    <xdr:ext cx="469744" cy="259045"/>
    <xdr:sp macro="" textlink="">
      <xdr:nvSpPr>
        <xdr:cNvPr id="626" name="【消防施設】&#10;一人当たり面積該当値テキスト"/>
        <xdr:cNvSpPr txBox="1"/>
      </xdr:nvSpPr>
      <xdr:spPr>
        <a:xfrm>
          <a:off x="22199600" y="1460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115773</xdr:rowOff>
    </xdr:from>
    <xdr:to>
      <xdr:col>112</xdr:col>
      <xdr:colOff>38100</xdr:colOff>
      <xdr:row>86</xdr:row>
      <xdr:rowOff>45923</xdr:rowOff>
    </xdr:to>
    <xdr:sp macro="" textlink="">
      <xdr:nvSpPr>
        <xdr:cNvPr id="627" name="楕円 626"/>
        <xdr:cNvSpPr/>
      </xdr:nvSpPr>
      <xdr:spPr>
        <a:xfrm>
          <a:off x="212725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165658</xdr:rowOff>
    </xdr:from>
    <xdr:to>
      <xdr:col>116</xdr:col>
      <xdr:colOff>63500</xdr:colOff>
      <xdr:row>85</xdr:row>
      <xdr:rowOff>166573</xdr:rowOff>
    </xdr:to>
    <xdr:cxnSp macro="">
      <xdr:nvCxnSpPr>
        <xdr:cNvPr id="628" name="直線コネクタ 627"/>
        <xdr:cNvCxnSpPr/>
      </xdr:nvCxnSpPr>
      <xdr:spPr>
        <a:xfrm flipV="1">
          <a:off x="21323300" y="147389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118517</xdr:rowOff>
    </xdr:from>
    <xdr:to>
      <xdr:col>107</xdr:col>
      <xdr:colOff>101600</xdr:colOff>
      <xdr:row>86</xdr:row>
      <xdr:rowOff>48667</xdr:rowOff>
    </xdr:to>
    <xdr:sp macro="" textlink="">
      <xdr:nvSpPr>
        <xdr:cNvPr id="629" name="楕円 628"/>
        <xdr:cNvSpPr/>
      </xdr:nvSpPr>
      <xdr:spPr>
        <a:xfrm>
          <a:off x="203835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166573</xdr:rowOff>
    </xdr:from>
    <xdr:to>
      <xdr:col>111</xdr:col>
      <xdr:colOff>177800</xdr:colOff>
      <xdr:row>85</xdr:row>
      <xdr:rowOff>169317</xdr:rowOff>
    </xdr:to>
    <xdr:cxnSp macro="">
      <xdr:nvCxnSpPr>
        <xdr:cNvPr id="630" name="直線コネクタ 629"/>
        <xdr:cNvCxnSpPr/>
      </xdr:nvCxnSpPr>
      <xdr:spPr>
        <a:xfrm flipV="1">
          <a:off x="20434300" y="1473982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31"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32"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633"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37050</xdr:rowOff>
    </xdr:from>
    <xdr:ext cx="469744" cy="259045"/>
    <xdr:sp macro="" textlink="">
      <xdr:nvSpPr>
        <xdr:cNvPr id="634" name="n_1mainValue【消防施設】&#10;一人当たり面積"/>
        <xdr:cNvSpPr txBox="1"/>
      </xdr:nvSpPr>
      <xdr:spPr>
        <a:xfrm>
          <a:off x="21075727" y="147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39794</xdr:rowOff>
    </xdr:from>
    <xdr:ext cx="469744" cy="259045"/>
    <xdr:sp macro="" textlink="">
      <xdr:nvSpPr>
        <xdr:cNvPr id="635" name="n_2mainValue【消防施設】&#10;一人当たり面積"/>
        <xdr:cNvSpPr txBox="1"/>
      </xdr:nvSpPr>
      <xdr:spPr>
        <a:xfrm>
          <a:off x="201994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7" name="テキスト ボックス 64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5" name="テキスト ボックス 6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59" name="直線コネクタ 65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3" name="直線コネクタ 66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664"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5" name="フローチャート: 判断 664"/>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6" name="フローチャート: 判断 665"/>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67" name="フローチャート: 判断 666"/>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668" name="フローチャート: 判断 667"/>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144780</xdr:rowOff>
    </xdr:from>
    <xdr:to>
      <xdr:col>85</xdr:col>
      <xdr:colOff>177800</xdr:colOff>
      <xdr:row>105</xdr:row>
      <xdr:rowOff>74930</xdr:rowOff>
    </xdr:to>
    <xdr:sp macro="" textlink="">
      <xdr:nvSpPr>
        <xdr:cNvPr id="674" name="楕円 673"/>
        <xdr:cNvSpPr/>
      </xdr:nvSpPr>
      <xdr:spPr>
        <a:xfrm>
          <a:off x="162687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123207</xdr:rowOff>
    </xdr:from>
    <xdr:ext cx="405111" cy="259045"/>
    <xdr:sp macro="" textlink="">
      <xdr:nvSpPr>
        <xdr:cNvPr id="675" name="【庁舎】&#10;有形固定資産減価償却率該当値テキスト"/>
        <xdr:cNvSpPr txBox="1"/>
      </xdr:nvSpPr>
      <xdr:spPr>
        <a:xfrm>
          <a:off x="16357600" y="1795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1270</xdr:rowOff>
    </xdr:from>
    <xdr:to>
      <xdr:col>81</xdr:col>
      <xdr:colOff>101600</xdr:colOff>
      <xdr:row>105</xdr:row>
      <xdr:rowOff>102870</xdr:rowOff>
    </xdr:to>
    <xdr:sp macro="" textlink="">
      <xdr:nvSpPr>
        <xdr:cNvPr id="676" name="楕円 675"/>
        <xdr:cNvSpPr/>
      </xdr:nvSpPr>
      <xdr:spPr>
        <a:xfrm>
          <a:off x="15430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24130</xdr:rowOff>
    </xdr:from>
    <xdr:to>
      <xdr:col>85</xdr:col>
      <xdr:colOff>127000</xdr:colOff>
      <xdr:row>105</xdr:row>
      <xdr:rowOff>52070</xdr:rowOff>
    </xdr:to>
    <xdr:cxnSp macro="">
      <xdr:nvCxnSpPr>
        <xdr:cNvPr id="677" name="直線コネクタ 676"/>
        <xdr:cNvCxnSpPr/>
      </xdr:nvCxnSpPr>
      <xdr:spPr>
        <a:xfrm flipV="1">
          <a:off x="15481300" y="180263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27939</xdr:rowOff>
    </xdr:from>
    <xdr:to>
      <xdr:col>76</xdr:col>
      <xdr:colOff>165100</xdr:colOff>
      <xdr:row>105</xdr:row>
      <xdr:rowOff>129539</xdr:rowOff>
    </xdr:to>
    <xdr:sp macro="" textlink="">
      <xdr:nvSpPr>
        <xdr:cNvPr id="678" name="楕円 677"/>
        <xdr:cNvSpPr/>
      </xdr:nvSpPr>
      <xdr:spPr>
        <a:xfrm>
          <a:off x="145415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52070</xdr:rowOff>
    </xdr:from>
    <xdr:to>
      <xdr:col>81</xdr:col>
      <xdr:colOff>50800</xdr:colOff>
      <xdr:row>105</xdr:row>
      <xdr:rowOff>78739</xdr:rowOff>
    </xdr:to>
    <xdr:cxnSp macro="">
      <xdr:nvCxnSpPr>
        <xdr:cNvPr id="679" name="直線コネクタ 678"/>
        <xdr:cNvCxnSpPr/>
      </xdr:nvCxnSpPr>
      <xdr:spPr>
        <a:xfrm flipV="1">
          <a:off x="14592300" y="18054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680"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68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682"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93997</xdr:rowOff>
    </xdr:from>
    <xdr:ext cx="405111" cy="259045"/>
    <xdr:sp macro="" textlink="">
      <xdr:nvSpPr>
        <xdr:cNvPr id="683" name="n_1mainValue【庁舎】&#10;有形固定資産減価償却率"/>
        <xdr:cNvSpPr txBox="1"/>
      </xdr:nvSpPr>
      <xdr:spPr>
        <a:xfrm>
          <a:off x="152660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120666</xdr:rowOff>
    </xdr:from>
    <xdr:ext cx="405111" cy="259045"/>
    <xdr:sp macro="" textlink="">
      <xdr:nvSpPr>
        <xdr:cNvPr id="684" name="n_2mainValue【庁舎】&#10;有形固定資産減価償却率"/>
        <xdr:cNvSpPr txBox="1"/>
      </xdr:nvSpPr>
      <xdr:spPr>
        <a:xfrm>
          <a:off x="14389744"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5" name="直線コネクタ 6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6" name="テキスト ボックス 6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7" name="直線コネクタ 6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8" name="テキスト ボックス 6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9" name="直線コネクタ 6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0" name="テキスト ボックス 6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1" name="直線コネクタ 7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2" name="テキスト ボックス 7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3" name="直線コネクタ 7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4" name="テキスト ボックス 7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5" name="直線コネクタ 7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6" name="テキスト ボックス 7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0" name="直線コネクタ 709"/>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1"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2" name="直線コネクタ 711"/>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3"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4" name="直線コネクタ 713"/>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15"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6" name="フローチャート: 判断 715"/>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7" name="フローチャート: 判断 716"/>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18" name="フローチャート: 判断 717"/>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719" name="フローチャート: 判断 718"/>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725" name="楕円 724"/>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132822</xdr:rowOff>
    </xdr:from>
    <xdr:ext cx="469744" cy="259045"/>
    <xdr:sp macro="" textlink="">
      <xdr:nvSpPr>
        <xdr:cNvPr id="726" name="【庁舎】&#10;一人当たり面積該当値テキスト"/>
        <xdr:cNvSpPr txBox="1"/>
      </xdr:nvSpPr>
      <xdr:spPr>
        <a:xfrm>
          <a:off x="22199600"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727" name="楕円 726"/>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43543</xdr:rowOff>
    </xdr:to>
    <xdr:cxnSp macro="">
      <xdr:nvCxnSpPr>
        <xdr:cNvPr id="728" name="直線コネクタ 727"/>
        <xdr:cNvCxnSpPr/>
      </xdr:nvCxnSpPr>
      <xdr:spPr>
        <a:xfrm flipV="1">
          <a:off x="21323300" y="182074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xdr:rowOff>
    </xdr:from>
    <xdr:to>
      <xdr:col>107</xdr:col>
      <xdr:colOff>101600</xdr:colOff>
      <xdr:row>106</xdr:row>
      <xdr:rowOff>102507</xdr:rowOff>
    </xdr:to>
    <xdr:sp macro="" textlink="">
      <xdr:nvSpPr>
        <xdr:cNvPr id="729" name="楕円 728"/>
        <xdr:cNvSpPr/>
      </xdr:nvSpPr>
      <xdr:spPr>
        <a:xfrm>
          <a:off x="2038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51707</xdr:rowOff>
    </xdr:to>
    <xdr:cxnSp macro="">
      <xdr:nvCxnSpPr>
        <xdr:cNvPr id="730" name="直線コネクタ 729"/>
        <xdr:cNvCxnSpPr/>
      </xdr:nvCxnSpPr>
      <xdr:spPr>
        <a:xfrm flipV="1">
          <a:off x="20434300" y="182172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31"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32"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733" name="n_3aveValue【庁舎】&#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85470</xdr:rowOff>
    </xdr:from>
    <xdr:ext cx="469744" cy="259045"/>
    <xdr:sp macro="" textlink="">
      <xdr:nvSpPr>
        <xdr:cNvPr id="734" name="n_1mainValue【庁舎】&#10;一人当たり面積"/>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93634</xdr:rowOff>
    </xdr:from>
    <xdr:ext cx="469744" cy="259045"/>
    <xdr:sp macro="" textlink="">
      <xdr:nvSpPr>
        <xdr:cNvPr id="735" name="n_2mainValue【庁舎】&#10;一人当たり面積"/>
        <xdr:cNvSpPr txBox="1"/>
      </xdr:nvSpPr>
      <xdr:spPr>
        <a:xfrm>
          <a:off x="20199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　図書館、消防施設、一般廃棄物処理施設の有形固定資産減価償却率は、</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それぞれ</a:t>
          </a:r>
          <a:r>
            <a:rPr kumimoji="1" lang="en-US" altLang="ja-JP" sz="1100">
              <a:solidFill>
                <a:srgbClr val="FF0000"/>
              </a:solidFill>
              <a:effectLst/>
              <a:latin typeface="ＭＳ 明朝" panose="02020609040205080304" pitchFamily="17" charset="-128"/>
              <a:ea typeface="ＭＳ 明朝" panose="02020609040205080304" pitchFamily="17" charset="-128"/>
              <a:cs typeface="+mn-cs"/>
            </a:rPr>
            <a:t>61.9</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a:t>
          </a:r>
          <a:r>
            <a:rPr kumimoji="1" lang="en-US" altLang="ja-JP" sz="1100">
              <a:solidFill>
                <a:srgbClr val="FF0000"/>
              </a:solidFill>
              <a:effectLst/>
              <a:latin typeface="ＭＳ 明朝" panose="02020609040205080304" pitchFamily="17" charset="-128"/>
              <a:ea typeface="ＭＳ 明朝" panose="02020609040205080304" pitchFamily="17" charset="-128"/>
              <a:cs typeface="+mn-cs"/>
            </a:rPr>
            <a:t>79.6</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a:t>
          </a:r>
          <a:r>
            <a:rPr kumimoji="1" lang="en-US" altLang="ja-JP" sz="1100">
              <a:solidFill>
                <a:srgbClr val="FF0000"/>
              </a:solidFill>
              <a:effectLst/>
              <a:latin typeface="ＭＳ 明朝" panose="02020609040205080304" pitchFamily="17" charset="-128"/>
              <a:ea typeface="ＭＳ 明朝" panose="02020609040205080304" pitchFamily="17" charset="-128"/>
              <a:cs typeface="+mn-cs"/>
            </a:rPr>
            <a:t>61.8</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％と</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類似団体内平均を大きく上回っている。図書館については、市内２施設とも合併前に建設した建物であり、減価償却が進んでいることが要因であり、今後は他施設との複合化や計画的な改修を行い、施設の安全性や利便性の確保に努めていく。</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消防施設</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については、消防本部の庁舎の老朽化が懸念されていたが、平成</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28</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年度から実施していた移転、建て替え工事が令和２年３月に完了</a:t>
          </a:r>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する</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ため、本施設の供用により有形固定資産減価償却率は減少する見込みである。一般廃棄物処理施設については、新ごみ処理場の建設に伴い、受け入れを停止した処理場があるが、建物は残っていることから比率は上昇している。停止した処理場については、解体を検討しており、倒壊等により近隣へ被害が出ることの無いよう適切に管理していく。</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庁舎の有形固定資産減価償却率は、本庁舎を平成</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26</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年に建て替えたことから、類似団体内平均を下回っているが、総合支所については合併前の建物を活用しており、現状は統合等の予定は無いため、比率は上昇傾向にある。稲川</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庁舎</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、雄勝庁舎については、耐震改修等を行っているが、皆瀬庁舎に関しては</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耐震基準を満たしておらず、老朽化が進んでいる。今後は、</a:t>
          </a:r>
          <a:r>
            <a:rPr kumimoji="1" lang="ja-JP" altLang="ja-JP" sz="1100">
              <a:solidFill>
                <a:srgbClr val="FF0000"/>
              </a:solidFill>
              <a:effectLst/>
              <a:latin typeface="+mn-lt"/>
              <a:ea typeface="+mn-ea"/>
              <a:cs typeface="+mn-cs"/>
            </a:rPr>
            <a:t>令和５年度末の開設を目標に</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他の公共施設との複合化を含めた建て替えを検討していく。</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28985178</v>
      </c>
      <c r="BO4" s="461"/>
      <c r="BP4" s="461"/>
      <c r="BQ4" s="461"/>
      <c r="BR4" s="461"/>
      <c r="BS4" s="461"/>
      <c r="BT4" s="461"/>
      <c r="BU4" s="462"/>
      <c r="BV4" s="460">
        <v>27695777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3.5</v>
      </c>
      <c r="CU4" s="642"/>
      <c r="CV4" s="642"/>
      <c r="CW4" s="642"/>
      <c r="CX4" s="642"/>
      <c r="CY4" s="642"/>
      <c r="CZ4" s="642"/>
      <c r="DA4" s="643"/>
      <c r="DB4" s="641">
        <v>3.6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28314355</v>
      </c>
      <c r="BO5" s="466"/>
      <c r="BP5" s="466"/>
      <c r="BQ5" s="466"/>
      <c r="BR5" s="466"/>
      <c r="BS5" s="466"/>
      <c r="BT5" s="466"/>
      <c r="BU5" s="467"/>
      <c r="BV5" s="465">
        <v>27055604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94.5</v>
      </c>
      <c r="CU5" s="436"/>
      <c r="CV5" s="436"/>
      <c r="CW5" s="436"/>
      <c r="CX5" s="436"/>
      <c r="CY5" s="436"/>
      <c r="CZ5" s="436"/>
      <c r="DA5" s="437"/>
      <c r="DB5" s="435">
        <v>94.6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670823</v>
      </c>
      <c r="BO6" s="466"/>
      <c r="BP6" s="466"/>
      <c r="BQ6" s="466"/>
      <c r="BR6" s="466"/>
      <c r="BS6" s="466"/>
      <c r="BT6" s="466"/>
      <c r="BU6" s="467"/>
      <c r="BV6" s="465">
        <v>640173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98.7</v>
      </c>
      <c r="CU6" s="616"/>
      <c r="CV6" s="616"/>
      <c r="CW6" s="616"/>
      <c r="CX6" s="616"/>
      <c r="CY6" s="616"/>
      <c r="CZ6" s="616"/>
      <c r="DA6" s="617"/>
      <c r="DB6" s="615">
        <v>98.8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118337</v>
      </c>
      <c r="BO7" s="466"/>
      <c r="BP7" s="466"/>
      <c r="BQ7" s="466"/>
      <c r="BR7" s="466"/>
      <c r="BS7" s="466"/>
      <c r="BT7" s="466"/>
      <c r="BU7" s="467"/>
      <c r="BV7" s="465">
        <v>65827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15670938</v>
      </c>
      <c r="CU7" s="466"/>
      <c r="CV7" s="466"/>
      <c r="CW7" s="466"/>
      <c r="CX7" s="466"/>
      <c r="CY7" s="466"/>
      <c r="CZ7" s="466"/>
      <c r="DA7" s="467"/>
      <c r="DB7" s="465">
        <v>15897612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552486</v>
      </c>
      <c r="BO8" s="466"/>
      <c r="BP8" s="466"/>
      <c r="BQ8" s="466"/>
      <c r="BR8" s="466"/>
      <c r="BS8" s="466"/>
      <c r="BT8" s="466"/>
      <c r="BU8" s="467"/>
      <c r="BV8" s="465">
        <v>574346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v>
      </c>
      <c r="CU8" s="579"/>
      <c r="CV8" s="579"/>
      <c r="CW8" s="579"/>
      <c r="CX8" s="579"/>
      <c r="CY8" s="579"/>
      <c r="CZ8" s="579"/>
      <c r="DA8" s="580"/>
      <c r="DB8" s="578">
        <v>0.3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46613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-21860</v>
      </c>
      <c r="BO9" s="466"/>
      <c r="BP9" s="466"/>
      <c r="BQ9" s="466"/>
      <c r="BR9" s="466"/>
      <c r="BS9" s="466"/>
      <c r="BT9" s="466"/>
      <c r="BU9" s="467"/>
      <c r="BV9" s="465">
        <v>-81967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14.6</v>
      </c>
      <c r="CU9" s="436"/>
      <c r="CV9" s="436"/>
      <c r="CW9" s="436"/>
      <c r="CX9" s="436"/>
      <c r="CY9" s="436"/>
      <c r="CZ9" s="436"/>
      <c r="DA9" s="437"/>
      <c r="DB9" s="435">
        <v>14.7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50849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282713</v>
      </c>
      <c r="BO10" s="466"/>
      <c r="BP10" s="466"/>
      <c r="BQ10" s="466"/>
      <c r="BR10" s="466"/>
      <c r="BS10" s="466"/>
      <c r="BT10" s="466"/>
      <c r="BU10" s="467"/>
      <c r="BV10" s="465">
        <v>324610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45349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278853</v>
      </c>
      <c r="BO12" s="466"/>
      <c r="BP12" s="466"/>
      <c r="BQ12" s="466"/>
      <c r="BR12" s="466"/>
      <c r="BS12" s="466"/>
      <c r="BT12" s="466"/>
      <c r="BU12" s="467"/>
      <c r="BV12" s="465">
        <v>335387</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45218</v>
      </c>
      <c r="S13" s="569"/>
      <c r="T13" s="569"/>
      <c r="U13" s="569"/>
      <c r="V13" s="570"/>
      <c r="W13" s="556" t="s">
        <v>138</v>
      </c>
      <c r="X13" s="478"/>
      <c r="Y13" s="478"/>
      <c r="Z13" s="478"/>
      <c r="AA13" s="478"/>
      <c r="AB13" s="479"/>
      <c r="AC13" s="441">
        <v>2839</v>
      </c>
      <c r="AD13" s="442"/>
      <c r="AE13" s="442"/>
      <c r="AF13" s="442"/>
      <c r="AG13" s="443"/>
      <c r="AH13" s="441">
        <v>3207</v>
      </c>
      <c r="AI13" s="442"/>
      <c r="AJ13" s="442"/>
      <c r="AK13" s="442"/>
      <c r="AL13" s="444"/>
      <c r="AM13" s="534" t="s">
        <v>139</v>
      </c>
      <c r="AN13" s="439"/>
      <c r="AO13" s="439"/>
      <c r="AP13" s="439"/>
      <c r="AQ13" s="439"/>
      <c r="AR13" s="439"/>
      <c r="AS13" s="439"/>
      <c r="AT13" s="440"/>
      <c r="AU13" s="522" t="s">
        <v>119</v>
      </c>
      <c r="AV13" s="523"/>
      <c r="AW13" s="523"/>
      <c r="AX13" s="523"/>
      <c r="AY13" s="445" t="s">
        <v>140</v>
      </c>
      <c r="AZ13" s="446"/>
      <c r="BA13" s="446"/>
      <c r="BB13" s="446"/>
      <c r="BC13" s="446"/>
      <c r="BD13" s="446"/>
      <c r="BE13" s="446"/>
      <c r="BF13" s="446"/>
      <c r="BG13" s="446"/>
      <c r="BH13" s="446"/>
      <c r="BI13" s="446"/>
      <c r="BJ13" s="446"/>
      <c r="BK13" s="446"/>
      <c r="BL13" s="446"/>
      <c r="BM13" s="447"/>
      <c r="BN13" s="465">
        <v>-18000</v>
      </c>
      <c r="BO13" s="466"/>
      <c r="BP13" s="466"/>
      <c r="BQ13" s="466"/>
      <c r="BR13" s="466"/>
      <c r="BS13" s="466"/>
      <c r="BT13" s="466"/>
      <c r="BU13" s="467"/>
      <c r="BV13" s="465">
        <v>-92744</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12</v>
      </c>
      <c r="CU13" s="436"/>
      <c r="CV13" s="436"/>
      <c r="CW13" s="436"/>
      <c r="CX13" s="436"/>
      <c r="CY13" s="436"/>
      <c r="CZ13" s="436"/>
      <c r="DA13" s="437"/>
      <c r="DB13" s="435">
        <v>11.6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46330</v>
      </c>
      <c r="S14" s="569"/>
      <c r="T14" s="569"/>
      <c r="U14" s="569"/>
      <c r="V14" s="570"/>
      <c r="W14" s="571"/>
      <c r="X14" s="481"/>
      <c r="Y14" s="481"/>
      <c r="Z14" s="481"/>
      <c r="AA14" s="481"/>
      <c r="AB14" s="482"/>
      <c r="AC14" s="561">
        <v>12.5</v>
      </c>
      <c r="AD14" s="562"/>
      <c r="AE14" s="562"/>
      <c r="AF14" s="562"/>
      <c r="AG14" s="563"/>
      <c r="AH14" s="561">
        <v>13.4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87.7</v>
      </c>
      <c r="CU14" s="573"/>
      <c r="CV14" s="573"/>
      <c r="CW14" s="573"/>
      <c r="CX14" s="573"/>
      <c r="CY14" s="573"/>
      <c r="CZ14" s="573"/>
      <c r="DA14" s="574"/>
      <c r="DB14" s="572">
        <v>84.4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46197</v>
      </c>
      <c r="S15" s="569"/>
      <c r="T15" s="569"/>
      <c r="U15" s="569"/>
      <c r="V15" s="570"/>
      <c r="W15" s="556" t="s">
        <v>145</v>
      </c>
      <c r="X15" s="478"/>
      <c r="Y15" s="478"/>
      <c r="Z15" s="478"/>
      <c r="AA15" s="478"/>
      <c r="AB15" s="479"/>
      <c r="AC15" s="441">
        <v>7330</v>
      </c>
      <c r="AD15" s="442"/>
      <c r="AE15" s="442"/>
      <c r="AF15" s="442"/>
      <c r="AG15" s="443"/>
      <c r="AH15" s="441">
        <v>7924</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4118741</v>
      </c>
      <c r="BO15" s="461"/>
      <c r="BP15" s="461"/>
      <c r="BQ15" s="461"/>
      <c r="BR15" s="461"/>
      <c r="BS15" s="461"/>
      <c r="BT15" s="461"/>
      <c r="BU15" s="462"/>
      <c r="BV15" s="460">
        <v>4132721</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32.200000000000003</v>
      </c>
      <c r="AD16" s="562"/>
      <c r="AE16" s="562"/>
      <c r="AF16" s="562"/>
      <c r="AG16" s="563"/>
      <c r="AH16" s="561">
        <v>33.1</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13679442</v>
      </c>
      <c r="BO16" s="466"/>
      <c r="BP16" s="466"/>
      <c r="BQ16" s="466"/>
      <c r="BR16" s="466"/>
      <c r="BS16" s="466"/>
      <c r="BT16" s="466"/>
      <c r="BU16" s="467"/>
      <c r="BV16" s="465">
        <v>13687207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149</v>
      </c>
      <c r="S17" s="554"/>
      <c r="T17" s="554"/>
      <c r="U17" s="554"/>
      <c r="V17" s="555"/>
      <c r="W17" s="556" t="s">
        <v>152</v>
      </c>
      <c r="X17" s="478"/>
      <c r="Y17" s="478"/>
      <c r="Z17" s="478"/>
      <c r="AA17" s="478"/>
      <c r="AB17" s="479"/>
      <c r="AC17" s="441">
        <v>12596</v>
      </c>
      <c r="AD17" s="442"/>
      <c r="AE17" s="442"/>
      <c r="AF17" s="442"/>
      <c r="AG17" s="443"/>
      <c r="AH17" s="441">
        <v>12834</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5166427</v>
      </c>
      <c r="BO17" s="466"/>
      <c r="BP17" s="466"/>
      <c r="BQ17" s="466"/>
      <c r="BR17" s="466"/>
      <c r="BS17" s="466"/>
      <c r="BT17" s="466"/>
      <c r="BU17" s="467"/>
      <c r="BV17" s="465">
        <v>5195623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790.91</v>
      </c>
      <c r="M18" s="530"/>
      <c r="N18" s="530"/>
      <c r="O18" s="530"/>
      <c r="P18" s="530"/>
      <c r="Q18" s="530"/>
      <c r="R18" s="531"/>
      <c r="S18" s="531"/>
      <c r="T18" s="531"/>
      <c r="U18" s="531"/>
      <c r="V18" s="532"/>
      <c r="W18" s="546"/>
      <c r="X18" s="547"/>
      <c r="Y18" s="547"/>
      <c r="Z18" s="547"/>
      <c r="AA18" s="547"/>
      <c r="AB18" s="557"/>
      <c r="AC18" s="429">
        <v>55.3</v>
      </c>
      <c r="AD18" s="430"/>
      <c r="AE18" s="430"/>
      <c r="AF18" s="430"/>
      <c r="AG18" s="533"/>
      <c r="AH18" s="429">
        <v>53.6</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14911814</v>
      </c>
      <c r="BO18" s="466"/>
      <c r="BP18" s="466"/>
      <c r="BQ18" s="466"/>
      <c r="BR18" s="466"/>
      <c r="BS18" s="466"/>
      <c r="BT18" s="466"/>
      <c r="BU18" s="467"/>
      <c r="BV18" s="465">
        <v>15092316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59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18776088</v>
      </c>
      <c r="BO19" s="466"/>
      <c r="BP19" s="466"/>
      <c r="BQ19" s="466"/>
      <c r="BR19" s="466"/>
      <c r="BS19" s="466"/>
      <c r="BT19" s="466"/>
      <c r="BU19" s="467"/>
      <c r="BV19" s="465">
        <v>19086550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16384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33736799</v>
      </c>
      <c r="BO23" s="466"/>
      <c r="BP23" s="466"/>
      <c r="BQ23" s="466"/>
      <c r="BR23" s="466"/>
      <c r="BS23" s="466"/>
      <c r="BT23" s="466"/>
      <c r="BU23" s="467"/>
      <c r="BV23" s="465">
        <v>33281645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8030</v>
      </c>
      <c r="R24" s="442"/>
      <c r="S24" s="442"/>
      <c r="T24" s="442"/>
      <c r="U24" s="442"/>
      <c r="V24" s="443"/>
      <c r="W24" s="507"/>
      <c r="X24" s="498"/>
      <c r="Y24" s="499"/>
      <c r="Z24" s="438" t="s">
        <v>168</v>
      </c>
      <c r="AA24" s="439"/>
      <c r="AB24" s="439"/>
      <c r="AC24" s="439"/>
      <c r="AD24" s="439"/>
      <c r="AE24" s="439"/>
      <c r="AF24" s="439"/>
      <c r="AG24" s="440"/>
      <c r="AH24" s="441">
        <v>412</v>
      </c>
      <c r="AI24" s="442"/>
      <c r="AJ24" s="442"/>
      <c r="AK24" s="442"/>
      <c r="AL24" s="443"/>
      <c r="AM24" s="441">
        <v>1305628</v>
      </c>
      <c r="AN24" s="442"/>
      <c r="AO24" s="442"/>
      <c r="AP24" s="442"/>
      <c r="AQ24" s="442"/>
      <c r="AR24" s="443"/>
      <c r="AS24" s="441">
        <v>3169</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26554613</v>
      </c>
      <c r="BO24" s="466"/>
      <c r="BP24" s="466"/>
      <c r="BQ24" s="466"/>
      <c r="BR24" s="466"/>
      <c r="BS24" s="466"/>
      <c r="BT24" s="466"/>
      <c r="BU24" s="467"/>
      <c r="BV24" s="465">
        <v>27059383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6660</v>
      </c>
      <c r="R25" s="442"/>
      <c r="S25" s="442"/>
      <c r="T25" s="442"/>
      <c r="U25" s="442"/>
      <c r="V25" s="443"/>
      <c r="W25" s="507"/>
      <c r="X25" s="498"/>
      <c r="Y25" s="499"/>
      <c r="Z25" s="438" t="s">
        <v>171</v>
      </c>
      <c r="AA25" s="439"/>
      <c r="AB25" s="439"/>
      <c r="AC25" s="439"/>
      <c r="AD25" s="439"/>
      <c r="AE25" s="439"/>
      <c r="AF25" s="439"/>
      <c r="AG25" s="440"/>
      <c r="AH25" s="441" t="s">
        <v>136</v>
      </c>
      <c r="AI25" s="442"/>
      <c r="AJ25" s="442"/>
      <c r="AK25" s="442"/>
      <c r="AL25" s="443"/>
      <c r="AM25" s="441" t="s">
        <v>136</v>
      </c>
      <c r="AN25" s="442"/>
      <c r="AO25" s="442"/>
      <c r="AP25" s="442"/>
      <c r="AQ25" s="442"/>
      <c r="AR25" s="443"/>
      <c r="AS25" s="441" t="s">
        <v>136</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3039168</v>
      </c>
      <c r="BO25" s="461"/>
      <c r="BP25" s="461"/>
      <c r="BQ25" s="461"/>
      <c r="BR25" s="461"/>
      <c r="BS25" s="461"/>
      <c r="BT25" s="461"/>
      <c r="BU25" s="462"/>
      <c r="BV25" s="460">
        <v>2759995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5620</v>
      </c>
      <c r="R26" s="442"/>
      <c r="S26" s="442"/>
      <c r="T26" s="442"/>
      <c r="U26" s="442"/>
      <c r="V26" s="443"/>
      <c r="W26" s="507"/>
      <c r="X26" s="498"/>
      <c r="Y26" s="499"/>
      <c r="Z26" s="438" t="s">
        <v>174</v>
      </c>
      <c r="AA26" s="520"/>
      <c r="AB26" s="520"/>
      <c r="AC26" s="520"/>
      <c r="AD26" s="520"/>
      <c r="AE26" s="520"/>
      <c r="AF26" s="520"/>
      <c r="AG26" s="521"/>
      <c r="AH26" s="441">
        <v>41</v>
      </c>
      <c r="AI26" s="442"/>
      <c r="AJ26" s="442"/>
      <c r="AK26" s="442"/>
      <c r="AL26" s="443"/>
      <c r="AM26" s="441">
        <v>124599</v>
      </c>
      <c r="AN26" s="442"/>
      <c r="AO26" s="442"/>
      <c r="AP26" s="442"/>
      <c r="AQ26" s="442"/>
      <c r="AR26" s="443"/>
      <c r="AS26" s="441">
        <v>3039</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4110</v>
      </c>
      <c r="R27" s="442"/>
      <c r="S27" s="442"/>
      <c r="T27" s="442"/>
      <c r="U27" s="442"/>
      <c r="V27" s="443"/>
      <c r="W27" s="507"/>
      <c r="X27" s="498"/>
      <c r="Y27" s="499"/>
      <c r="Z27" s="438" t="s">
        <v>177</v>
      </c>
      <c r="AA27" s="439"/>
      <c r="AB27" s="439"/>
      <c r="AC27" s="439"/>
      <c r="AD27" s="439"/>
      <c r="AE27" s="439"/>
      <c r="AF27" s="439"/>
      <c r="AG27" s="440"/>
      <c r="AH27" s="441">
        <v>6</v>
      </c>
      <c r="AI27" s="442"/>
      <c r="AJ27" s="442"/>
      <c r="AK27" s="442"/>
      <c r="AL27" s="443"/>
      <c r="AM27" s="441">
        <v>23400</v>
      </c>
      <c r="AN27" s="442"/>
      <c r="AO27" s="442"/>
      <c r="AP27" s="442"/>
      <c r="AQ27" s="442"/>
      <c r="AR27" s="443"/>
      <c r="AS27" s="441">
        <v>3900</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699107</v>
      </c>
      <c r="BO27" s="469"/>
      <c r="BP27" s="469"/>
      <c r="BQ27" s="469"/>
      <c r="BR27" s="469"/>
      <c r="BS27" s="469"/>
      <c r="BT27" s="469"/>
      <c r="BU27" s="470"/>
      <c r="BV27" s="468">
        <v>696065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3670</v>
      </c>
      <c r="R28" s="442"/>
      <c r="S28" s="442"/>
      <c r="T28" s="442"/>
      <c r="U28" s="442"/>
      <c r="V28" s="443"/>
      <c r="W28" s="507"/>
      <c r="X28" s="498"/>
      <c r="Y28" s="499"/>
      <c r="Z28" s="438" t="s">
        <v>180</v>
      </c>
      <c r="AA28" s="439"/>
      <c r="AB28" s="439"/>
      <c r="AC28" s="439"/>
      <c r="AD28" s="439"/>
      <c r="AE28" s="439"/>
      <c r="AF28" s="439"/>
      <c r="AG28" s="440"/>
      <c r="AH28" s="441" t="s">
        <v>136</v>
      </c>
      <c r="AI28" s="442"/>
      <c r="AJ28" s="442"/>
      <c r="AK28" s="442"/>
      <c r="AL28" s="443"/>
      <c r="AM28" s="441" t="s">
        <v>127</v>
      </c>
      <c r="AN28" s="442"/>
      <c r="AO28" s="442"/>
      <c r="AP28" s="442"/>
      <c r="AQ28" s="442"/>
      <c r="AR28" s="443"/>
      <c r="AS28" s="441" t="s">
        <v>136</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4984508</v>
      </c>
      <c r="BO28" s="461"/>
      <c r="BP28" s="461"/>
      <c r="BQ28" s="461"/>
      <c r="BR28" s="461"/>
      <c r="BS28" s="461"/>
      <c r="BT28" s="461"/>
      <c r="BU28" s="462"/>
      <c r="BV28" s="460">
        <v>4980648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16</v>
      </c>
      <c r="M29" s="442"/>
      <c r="N29" s="442"/>
      <c r="O29" s="442"/>
      <c r="P29" s="443"/>
      <c r="Q29" s="441">
        <v>3510</v>
      </c>
      <c r="R29" s="442"/>
      <c r="S29" s="442"/>
      <c r="T29" s="442"/>
      <c r="U29" s="442"/>
      <c r="V29" s="443"/>
      <c r="W29" s="508"/>
      <c r="X29" s="509"/>
      <c r="Y29" s="510"/>
      <c r="Z29" s="438" t="s">
        <v>183</v>
      </c>
      <c r="AA29" s="439"/>
      <c r="AB29" s="439"/>
      <c r="AC29" s="439"/>
      <c r="AD29" s="439"/>
      <c r="AE29" s="439"/>
      <c r="AF29" s="439"/>
      <c r="AG29" s="440"/>
      <c r="AH29" s="441">
        <v>418</v>
      </c>
      <c r="AI29" s="442"/>
      <c r="AJ29" s="442"/>
      <c r="AK29" s="442"/>
      <c r="AL29" s="443"/>
      <c r="AM29" s="441">
        <v>1329028</v>
      </c>
      <c r="AN29" s="442"/>
      <c r="AO29" s="442"/>
      <c r="AP29" s="442"/>
      <c r="AQ29" s="442"/>
      <c r="AR29" s="443"/>
      <c r="AS29" s="441">
        <v>3179</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1890536</v>
      </c>
      <c r="BO29" s="466"/>
      <c r="BP29" s="466"/>
      <c r="BQ29" s="466"/>
      <c r="BR29" s="466"/>
      <c r="BS29" s="466"/>
      <c r="BT29" s="466"/>
      <c r="BU29" s="467"/>
      <c r="BV29" s="465">
        <v>1590335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95.1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2499576</v>
      </c>
      <c r="BO30" s="469"/>
      <c r="BP30" s="469"/>
      <c r="BQ30" s="469"/>
      <c r="BR30" s="469"/>
      <c r="BS30" s="469"/>
      <c r="BT30" s="469"/>
      <c r="BU30" s="470"/>
      <c r="BV30" s="468">
        <v>2667032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193</v>
      </c>
      <c r="X33" s="427"/>
      <c r="Y33" s="427"/>
      <c r="Z33" s="427"/>
      <c r="AA33" s="427"/>
      <c r="AB33" s="427"/>
      <c r="AC33" s="427"/>
      <c r="AD33" s="427"/>
      <c r="AE33" s="427"/>
      <c r="AF33" s="427"/>
      <c r="AG33" s="427"/>
      <c r="AH33" s="427"/>
      <c r="AI33" s="427"/>
      <c r="AJ33" s="427"/>
      <c r="AK33" s="427"/>
      <c r="AL33" s="215"/>
      <c r="AM33" s="428" t="s">
        <v>192</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湯沢雄勝広域市町村圏組合（一般会計）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小町の郷</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養護老人ホーム愛宕荘特別会計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下水道特別会計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湯沢雄勝広域市町村圏組合（湯沢雄勝ふるさと市町村圏基金特別会計）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皆瀬村活性化センター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皆瀬更生園特別会計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秋田県市町村総合事務組合（一般会計）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秋田県市町村総合事務組合（交通災害共済事業等特別会計）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秋田県市町村会館管理組合（一般会計）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秋田県後期高齢者医療広域連合（一般会計）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秋田県後期高齢者医療広域連合（後期高齢者医療特別会計）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paxQWsH/laSGOcHGLXecG5FAgzN/F+MZUsNyLzgM60EHPejrefqaHrPnpydFR43sgcI4wcdY9qTE/2YEBzsgA==" saltValue="vgwrQmQC3H4MRX6/Cp5D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3968565</v>
      </c>
      <c r="S5" s="727"/>
      <c r="T5" s="727"/>
      <c r="U5" s="727"/>
      <c r="V5" s="727"/>
      <c r="W5" s="727"/>
      <c r="X5" s="727"/>
      <c r="Y5" s="773"/>
      <c r="Z5" s="791">
        <v>13.7</v>
      </c>
      <c r="AA5" s="791"/>
      <c r="AB5" s="791"/>
      <c r="AC5" s="791"/>
      <c r="AD5" s="792">
        <v>3968565</v>
      </c>
      <c r="AE5" s="792"/>
      <c r="AF5" s="792"/>
      <c r="AG5" s="792"/>
      <c r="AH5" s="792"/>
      <c r="AI5" s="792"/>
      <c r="AJ5" s="792"/>
      <c r="AK5" s="792"/>
      <c r="AL5" s="774">
        <v>26.3</v>
      </c>
      <c r="AM5" s="743"/>
      <c r="AN5" s="743"/>
      <c r="AO5" s="775"/>
      <c r="AP5" s="760" t="s">
        <v>223</v>
      </c>
      <c r="AQ5" s="761"/>
      <c r="AR5" s="761"/>
      <c r="AS5" s="761"/>
      <c r="AT5" s="761"/>
      <c r="AU5" s="761"/>
      <c r="AV5" s="761"/>
      <c r="AW5" s="761"/>
      <c r="AX5" s="761"/>
      <c r="AY5" s="761"/>
      <c r="AZ5" s="761"/>
      <c r="BA5" s="761"/>
      <c r="BB5" s="761"/>
      <c r="BC5" s="761"/>
      <c r="BD5" s="761"/>
      <c r="BE5" s="761"/>
      <c r="BF5" s="762"/>
      <c r="BG5" s="661">
        <v>3938743</v>
      </c>
      <c r="BH5" s="664"/>
      <c r="BI5" s="664"/>
      <c r="BJ5" s="664"/>
      <c r="BK5" s="664"/>
      <c r="BL5" s="664"/>
      <c r="BM5" s="664"/>
      <c r="BN5" s="665"/>
      <c r="BO5" s="723">
        <v>99.2</v>
      </c>
      <c r="BP5" s="723"/>
      <c r="BQ5" s="723"/>
      <c r="BR5" s="723"/>
      <c r="BS5" s="724" t="s">
        <v>127</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279586</v>
      </c>
      <c r="S6" s="664"/>
      <c r="T6" s="664"/>
      <c r="U6" s="664"/>
      <c r="V6" s="664"/>
      <c r="W6" s="664"/>
      <c r="X6" s="664"/>
      <c r="Y6" s="665"/>
      <c r="Z6" s="723">
        <v>1</v>
      </c>
      <c r="AA6" s="723"/>
      <c r="AB6" s="723"/>
      <c r="AC6" s="723"/>
      <c r="AD6" s="724">
        <v>279586</v>
      </c>
      <c r="AE6" s="724"/>
      <c r="AF6" s="724"/>
      <c r="AG6" s="724"/>
      <c r="AH6" s="724"/>
      <c r="AI6" s="724"/>
      <c r="AJ6" s="724"/>
      <c r="AK6" s="724"/>
      <c r="AL6" s="666">
        <v>1.9</v>
      </c>
      <c r="AM6" s="667"/>
      <c r="AN6" s="667"/>
      <c r="AO6" s="725"/>
      <c r="AP6" s="658" t="s">
        <v>228</v>
      </c>
      <c r="AQ6" s="659"/>
      <c r="AR6" s="659"/>
      <c r="AS6" s="659"/>
      <c r="AT6" s="659"/>
      <c r="AU6" s="659"/>
      <c r="AV6" s="659"/>
      <c r="AW6" s="659"/>
      <c r="AX6" s="659"/>
      <c r="AY6" s="659"/>
      <c r="AZ6" s="659"/>
      <c r="BA6" s="659"/>
      <c r="BB6" s="659"/>
      <c r="BC6" s="659"/>
      <c r="BD6" s="659"/>
      <c r="BE6" s="659"/>
      <c r="BF6" s="660"/>
      <c r="BG6" s="661">
        <v>3938743</v>
      </c>
      <c r="BH6" s="664"/>
      <c r="BI6" s="664"/>
      <c r="BJ6" s="664"/>
      <c r="BK6" s="664"/>
      <c r="BL6" s="664"/>
      <c r="BM6" s="664"/>
      <c r="BN6" s="665"/>
      <c r="BO6" s="723">
        <v>99.2</v>
      </c>
      <c r="BP6" s="723"/>
      <c r="BQ6" s="723"/>
      <c r="BR6" s="723"/>
      <c r="BS6" s="724" t="s">
        <v>127</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180050</v>
      </c>
      <c r="CS6" s="664"/>
      <c r="CT6" s="664"/>
      <c r="CU6" s="664"/>
      <c r="CV6" s="664"/>
      <c r="CW6" s="664"/>
      <c r="CX6" s="664"/>
      <c r="CY6" s="665"/>
      <c r="CZ6" s="774">
        <v>0.6</v>
      </c>
      <c r="DA6" s="743"/>
      <c r="DB6" s="743"/>
      <c r="DC6" s="777"/>
      <c r="DD6" s="669" t="s">
        <v>127</v>
      </c>
      <c r="DE6" s="664"/>
      <c r="DF6" s="664"/>
      <c r="DG6" s="664"/>
      <c r="DH6" s="664"/>
      <c r="DI6" s="664"/>
      <c r="DJ6" s="664"/>
      <c r="DK6" s="664"/>
      <c r="DL6" s="664"/>
      <c r="DM6" s="664"/>
      <c r="DN6" s="664"/>
      <c r="DO6" s="664"/>
      <c r="DP6" s="665"/>
      <c r="DQ6" s="669">
        <v>179805</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6037</v>
      </c>
      <c r="S7" s="664"/>
      <c r="T7" s="664"/>
      <c r="U7" s="664"/>
      <c r="V7" s="664"/>
      <c r="W7" s="664"/>
      <c r="X7" s="664"/>
      <c r="Y7" s="665"/>
      <c r="Z7" s="723">
        <v>0</v>
      </c>
      <c r="AA7" s="723"/>
      <c r="AB7" s="723"/>
      <c r="AC7" s="723"/>
      <c r="AD7" s="724">
        <v>6037</v>
      </c>
      <c r="AE7" s="724"/>
      <c r="AF7" s="724"/>
      <c r="AG7" s="724"/>
      <c r="AH7" s="724"/>
      <c r="AI7" s="724"/>
      <c r="AJ7" s="724"/>
      <c r="AK7" s="724"/>
      <c r="AL7" s="666">
        <v>0</v>
      </c>
      <c r="AM7" s="667"/>
      <c r="AN7" s="667"/>
      <c r="AO7" s="725"/>
      <c r="AP7" s="658" t="s">
        <v>231</v>
      </c>
      <c r="AQ7" s="659"/>
      <c r="AR7" s="659"/>
      <c r="AS7" s="659"/>
      <c r="AT7" s="659"/>
      <c r="AU7" s="659"/>
      <c r="AV7" s="659"/>
      <c r="AW7" s="659"/>
      <c r="AX7" s="659"/>
      <c r="AY7" s="659"/>
      <c r="AZ7" s="659"/>
      <c r="BA7" s="659"/>
      <c r="BB7" s="659"/>
      <c r="BC7" s="659"/>
      <c r="BD7" s="659"/>
      <c r="BE7" s="659"/>
      <c r="BF7" s="660"/>
      <c r="BG7" s="661">
        <v>1557069</v>
      </c>
      <c r="BH7" s="664"/>
      <c r="BI7" s="664"/>
      <c r="BJ7" s="664"/>
      <c r="BK7" s="664"/>
      <c r="BL7" s="664"/>
      <c r="BM7" s="664"/>
      <c r="BN7" s="665"/>
      <c r="BO7" s="723">
        <v>39.200000000000003</v>
      </c>
      <c r="BP7" s="723"/>
      <c r="BQ7" s="723"/>
      <c r="BR7" s="723"/>
      <c r="BS7" s="724" t="s">
        <v>127</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3632649</v>
      </c>
      <c r="CS7" s="664"/>
      <c r="CT7" s="664"/>
      <c r="CU7" s="664"/>
      <c r="CV7" s="664"/>
      <c r="CW7" s="664"/>
      <c r="CX7" s="664"/>
      <c r="CY7" s="665"/>
      <c r="CZ7" s="723">
        <v>12.8</v>
      </c>
      <c r="DA7" s="723"/>
      <c r="DB7" s="723"/>
      <c r="DC7" s="723"/>
      <c r="DD7" s="669">
        <v>27184</v>
      </c>
      <c r="DE7" s="664"/>
      <c r="DF7" s="664"/>
      <c r="DG7" s="664"/>
      <c r="DH7" s="664"/>
      <c r="DI7" s="664"/>
      <c r="DJ7" s="664"/>
      <c r="DK7" s="664"/>
      <c r="DL7" s="664"/>
      <c r="DM7" s="664"/>
      <c r="DN7" s="664"/>
      <c r="DO7" s="664"/>
      <c r="DP7" s="665"/>
      <c r="DQ7" s="669">
        <v>3142256</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6441</v>
      </c>
      <c r="S8" s="664"/>
      <c r="T8" s="664"/>
      <c r="U8" s="664"/>
      <c r="V8" s="664"/>
      <c r="W8" s="664"/>
      <c r="X8" s="664"/>
      <c r="Y8" s="665"/>
      <c r="Z8" s="723">
        <v>0</v>
      </c>
      <c r="AA8" s="723"/>
      <c r="AB8" s="723"/>
      <c r="AC8" s="723"/>
      <c r="AD8" s="724">
        <v>6441</v>
      </c>
      <c r="AE8" s="724"/>
      <c r="AF8" s="724"/>
      <c r="AG8" s="724"/>
      <c r="AH8" s="724"/>
      <c r="AI8" s="724"/>
      <c r="AJ8" s="724"/>
      <c r="AK8" s="724"/>
      <c r="AL8" s="666">
        <v>0</v>
      </c>
      <c r="AM8" s="667"/>
      <c r="AN8" s="667"/>
      <c r="AO8" s="725"/>
      <c r="AP8" s="658" t="s">
        <v>234</v>
      </c>
      <c r="AQ8" s="659"/>
      <c r="AR8" s="659"/>
      <c r="AS8" s="659"/>
      <c r="AT8" s="659"/>
      <c r="AU8" s="659"/>
      <c r="AV8" s="659"/>
      <c r="AW8" s="659"/>
      <c r="AX8" s="659"/>
      <c r="AY8" s="659"/>
      <c r="AZ8" s="659"/>
      <c r="BA8" s="659"/>
      <c r="BB8" s="659"/>
      <c r="BC8" s="659"/>
      <c r="BD8" s="659"/>
      <c r="BE8" s="659"/>
      <c r="BF8" s="660"/>
      <c r="BG8" s="661">
        <v>71233</v>
      </c>
      <c r="BH8" s="664"/>
      <c r="BI8" s="664"/>
      <c r="BJ8" s="664"/>
      <c r="BK8" s="664"/>
      <c r="BL8" s="664"/>
      <c r="BM8" s="664"/>
      <c r="BN8" s="665"/>
      <c r="BO8" s="723">
        <v>1.8</v>
      </c>
      <c r="BP8" s="723"/>
      <c r="BQ8" s="723"/>
      <c r="BR8" s="723"/>
      <c r="BS8" s="669" t="s">
        <v>127</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8066617</v>
      </c>
      <c r="CS8" s="664"/>
      <c r="CT8" s="664"/>
      <c r="CU8" s="664"/>
      <c r="CV8" s="664"/>
      <c r="CW8" s="664"/>
      <c r="CX8" s="664"/>
      <c r="CY8" s="665"/>
      <c r="CZ8" s="723">
        <v>28.5</v>
      </c>
      <c r="DA8" s="723"/>
      <c r="DB8" s="723"/>
      <c r="DC8" s="723"/>
      <c r="DD8" s="669">
        <v>125735</v>
      </c>
      <c r="DE8" s="664"/>
      <c r="DF8" s="664"/>
      <c r="DG8" s="664"/>
      <c r="DH8" s="664"/>
      <c r="DI8" s="664"/>
      <c r="DJ8" s="664"/>
      <c r="DK8" s="664"/>
      <c r="DL8" s="664"/>
      <c r="DM8" s="664"/>
      <c r="DN8" s="664"/>
      <c r="DO8" s="664"/>
      <c r="DP8" s="665"/>
      <c r="DQ8" s="669">
        <v>3989171</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5787</v>
      </c>
      <c r="S9" s="664"/>
      <c r="T9" s="664"/>
      <c r="U9" s="664"/>
      <c r="V9" s="664"/>
      <c r="W9" s="664"/>
      <c r="X9" s="664"/>
      <c r="Y9" s="665"/>
      <c r="Z9" s="723">
        <v>0</v>
      </c>
      <c r="AA9" s="723"/>
      <c r="AB9" s="723"/>
      <c r="AC9" s="723"/>
      <c r="AD9" s="724">
        <v>5787</v>
      </c>
      <c r="AE9" s="724"/>
      <c r="AF9" s="724"/>
      <c r="AG9" s="724"/>
      <c r="AH9" s="724"/>
      <c r="AI9" s="724"/>
      <c r="AJ9" s="724"/>
      <c r="AK9" s="724"/>
      <c r="AL9" s="666">
        <v>0</v>
      </c>
      <c r="AM9" s="667"/>
      <c r="AN9" s="667"/>
      <c r="AO9" s="725"/>
      <c r="AP9" s="658" t="s">
        <v>237</v>
      </c>
      <c r="AQ9" s="659"/>
      <c r="AR9" s="659"/>
      <c r="AS9" s="659"/>
      <c r="AT9" s="659"/>
      <c r="AU9" s="659"/>
      <c r="AV9" s="659"/>
      <c r="AW9" s="659"/>
      <c r="AX9" s="659"/>
      <c r="AY9" s="659"/>
      <c r="AZ9" s="659"/>
      <c r="BA9" s="659"/>
      <c r="BB9" s="659"/>
      <c r="BC9" s="659"/>
      <c r="BD9" s="659"/>
      <c r="BE9" s="659"/>
      <c r="BF9" s="660"/>
      <c r="BG9" s="661">
        <v>1263549</v>
      </c>
      <c r="BH9" s="664"/>
      <c r="BI9" s="664"/>
      <c r="BJ9" s="664"/>
      <c r="BK9" s="664"/>
      <c r="BL9" s="664"/>
      <c r="BM9" s="664"/>
      <c r="BN9" s="665"/>
      <c r="BO9" s="723">
        <v>31.8</v>
      </c>
      <c r="BP9" s="723"/>
      <c r="BQ9" s="723"/>
      <c r="BR9" s="723"/>
      <c r="BS9" s="669" t="s">
        <v>127</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1908759</v>
      </c>
      <c r="CS9" s="664"/>
      <c r="CT9" s="664"/>
      <c r="CU9" s="664"/>
      <c r="CV9" s="664"/>
      <c r="CW9" s="664"/>
      <c r="CX9" s="664"/>
      <c r="CY9" s="665"/>
      <c r="CZ9" s="723">
        <v>6.7</v>
      </c>
      <c r="DA9" s="723"/>
      <c r="DB9" s="723"/>
      <c r="DC9" s="723"/>
      <c r="DD9" s="669">
        <v>185984</v>
      </c>
      <c r="DE9" s="664"/>
      <c r="DF9" s="664"/>
      <c r="DG9" s="664"/>
      <c r="DH9" s="664"/>
      <c r="DI9" s="664"/>
      <c r="DJ9" s="664"/>
      <c r="DK9" s="664"/>
      <c r="DL9" s="664"/>
      <c r="DM9" s="664"/>
      <c r="DN9" s="664"/>
      <c r="DO9" s="664"/>
      <c r="DP9" s="665"/>
      <c r="DQ9" s="669">
        <v>1661753</v>
      </c>
      <c r="DR9" s="664"/>
      <c r="DS9" s="664"/>
      <c r="DT9" s="664"/>
      <c r="DU9" s="664"/>
      <c r="DV9" s="664"/>
      <c r="DW9" s="664"/>
      <c r="DX9" s="664"/>
      <c r="DY9" s="664"/>
      <c r="DZ9" s="664"/>
      <c r="EA9" s="664"/>
      <c r="EB9" s="664"/>
      <c r="EC9" s="704"/>
    </row>
    <row r="10" spans="2:143" ht="11.25" customHeight="1" x14ac:dyDescent="0.15">
      <c r="B10" s="658" t="s">
        <v>239</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240</v>
      </c>
      <c r="AE10" s="724"/>
      <c r="AF10" s="724"/>
      <c r="AG10" s="724"/>
      <c r="AH10" s="724"/>
      <c r="AI10" s="724"/>
      <c r="AJ10" s="724"/>
      <c r="AK10" s="724"/>
      <c r="AL10" s="666" t="s">
        <v>240</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92183</v>
      </c>
      <c r="BH10" s="664"/>
      <c r="BI10" s="664"/>
      <c r="BJ10" s="664"/>
      <c r="BK10" s="664"/>
      <c r="BL10" s="664"/>
      <c r="BM10" s="664"/>
      <c r="BN10" s="665"/>
      <c r="BO10" s="723">
        <v>2.2999999999999998</v>
      </c>
      <c r="BP10" s="723"/>
      <c r="BQ10" s="723"/>
      <c r="BR10" s="723"/>
      <c r="BS10" s="669" t="s">
        <v>127</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97786</v>
      </c>
      <c r="CS10" s="664"/>
      <c r="CT10" s="664"/>
      <c r="CU10" s="664"/>
      <c r="CV10" s="664"/>
      <c r="CW10" s="664"/>
      <c r="CX10" s="664"/>
      <c r="CY10" s="665"/>
      <c r="CZ10" s="723">
        <v>0.3</v>
      </c>
      <c r="DA10" s="723"/>
      <c r="DB10" s="723"/>
      <c r="DC10" s="723"/>
      <c r="DD10" s="669" t="s">
        <v>127</v>
      </c>
      <c r="DE10" s="664"/>
      <c r="DF10" s="664"/>
      <c r="DG10" s="664"/>
      <c r="DH10" s="664"/>
      <c r="DI10" s="664"/>
      <c r="DJ10" s="664"/>
      <c r="DK10" s="664"/>
      <c r="DL10" s="664"/>
      <c r="DM10" s="664"/>
      <c r="DN10" s="664"/>
      <c r="DO10" s="664"/>
      <c r="DP10" s="665"/>
      <c r="DQ10" s="669">
        <v>27094</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240</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130104</v>
      </c>
      <c r="BH11" s="664"/>
      <c r="BI11" s="664"/>
      <c r="BJ11" s="664"/>
      <c r="BK11" s="664"/>
      <c r="BL11" s="664"/>
      <c r="BM11" s="664"/>
      <c r="BN11" s="665"/>
      <c r="BO11" s="723">
        <v>3.3</v>
      </c>
      <c r="BP11" s="723"/>
      <c r="BQ11" s="723"/>
      <c r="BR11" s="723"/>
      <c r="BS11" s="669" t="s">
        <v>127</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2068107</v>
      </c>
      <c r="CS11" s="664"/>
      <c r="CT11" s="664"/>
      <c r="CU11" s="664"/>
      <c r="CV11" s="664"/>
      <c r="CW11" s="664"/>
      <c r="CX11" s="664"/>
      <c r="CY11" s="665"/>
      <c r="CZ11" s="723">
        <v>7.3</v>
      </c>
      <c r="DA11" s="723"/>
      <c r="DB11" s="723"/>
      <c r="DC11" s="723"/>
      <c r="DD11" s="669">
        <v>817483</v>
      </c>
      <c r="DE11" s="664"/>
      <c r="DF11" s="664"/>
      <c r="DG11" s="664"/>
      <c r="DH11" s="664"/>
      <c r="DI11" s="664"/>
      <c r="DJ11" s="664"/>
      <c r="DK11" s="664"/>
      <c r="DL11" s="664"/>
      <c r="DM11" s="664"/>
      <c r="DN11" s="664"/>
      <c r="DO11" s="664"/>
      <c r="DP11" s="665"/>
      <c r="DQ11" s="669">
        <v>680549</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910991</v>
      </c>
      <c r="S12" s="664"/>
      <c r="T12" s="664"/>
      <c r="U12" s="664"/>
      <c r="V12" s="664"/>
      <c r="W12" s="664"/>
      <c r="X12" s="664"/>
      <c r="Y12" s="665"/>
      <c r="Z12" s="723">
        <v>3.1</v>
      </c>
      <c r="AA12" s="723"/>
      <c r="AB12" s="723"/>
      <c r="AC12" s="723"/>
      <c r="AD12" s="724">
        <v>910991</v>
      </c>
      <c r="AE12" s="724"/>
      <c r="AF12" s="724"/>
      <c r="AG12" s="724"/>
      <c r="AH12" s="724"/>
      <c r="AI12" s="724"/>
      <c r="AJ12" s="724"/>
      <c r="AK12" s="724"/>
      <c r="AL12" s="666">
        <v>6</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1935563</v>
      </c>
      <c r="BH12" s="664"/>
      <c r="BI12" s="664"/>
      <c r="BJ12" s="664"/>
      <c r="BK12" s="664"/>
      <c r="BL12" s="664"/>
      <c r="BM12" s="664"/>
      <c r="BN12" s="665"/>
      <c r="BO12" s="723">
        <v>48.8</v>
      </c>
      <c r="BP12" s="723"/>
      <c r="BQ12" s="723"/>
      <c r="BR12" s="723"/>
      <c r="BS12" s="669" t="s">
        <v>127</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1518331</v>
      </c>
      <c r="CS12" s="664"/>
      <c r="CT12" s="664"/>
      <c r="CU12" s="664"/>
      <c r="CV12" s="664"/>
      <c r="CW12" s="664"/>
      <c r="CX12" s="664"/>
      <c r="CY12" s="665"/>
      <c r="CZ12" s="723">
        <v>5.4</v>
      </c>
      <c r="DA12" s="723"/>
      <c r="DB12" s="723"/>
      <c r="DC12" s="723"/>
      <c r="DD12" s="669">
        <v>142655</v>
      </c>
      <c r="DE12" s="664"/>
      <c r="DF12" s="664"/>
      <c r="DG12" s="664"/>
      <c r="DH12" s="664"/>
      <c r="DI12" s="664"/>
      <c r="DJ12" s="664"/>
      <c r="DK12" s="664"/>
      <c r="DL12" s="664"/>
      <c r="DM12" s="664"/>
      <c r="DN12" s="664"/>
      <c r="DO12" s="664"/>
      <c r="DP12" s="665"/>
      <c r="DQ12" s="669">
        <v>474306</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240</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1885189</v>
      </c>
      <c r="BH13" s="664"/>
      <c r="BI13" s="664"/>
      <c r="BJ13" s="664"/>
      <c r="BK13" s="664"/>
      <c r="BL13" s="664"/>
      <c r="BM13" s="664"/>
      <c r="BN13" s="665"/>
      <c r="BO13" s="723">
        <v>47.5</v>
      </c>
      <c r="BP13" s="723"/>
      <c r="BQ13" s="723"/>
      <c r="BR13" s="723"/>
      <c r="BS13" s="669" t="s">
        <v>240</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3336871</v>
      </c>
      <c r="CS13" s="664"/>
      <c r="CT13" s="664"/>
      <c r="CU13" s="664"/>
      <c r="CV13" s="664"/>
      <c r="CW13" s="664"/>
      <c r="CX13" s="664"/>
      <c r="CY13" s="665"/>
      <c r="CZ13" s="723">
        <v>11.8</v>
      </c>
      <c r="DA13" s="723"/>
      <c r="DB13" s="723"/>
      <c r="DC13" s="723"/>
      <c r="DD13" s="669">
        <v>1144069</v>
      </c>
      <c r="DE13" s="664"/>
      <c r="DF13" s="664"/>
      <c r="DG13" s="664"/>
      <c r="DH13" s="664"/>
      <c r="DI13" s="664"/>
      <c r="DJ13" s="664"/>
      <c r="DK13" s="664"/>
      <c r="DL13" s="664"/>
      <c r="DM13" s="664"/>
      <c r="DN13" s="664"/>
      <c r="DO13" s="664"/>
      <c r="DP13" s="665"/>
      <c r="DQ13" s="669">
        <v>2219429</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150407</v>
      </c>
      <c r="BH14" s="664"/>
      <c r="BI14" s="664"/>
      <c r="BJ14" s="664"/>
      <c r="BK14" s="664"/>
      <c r="BL14" s="664"/>
      <c r="BM14" s="664"/>
      <c r="BN14" s="665"/>
      <c r="BO14" s="723">
        <v>3.8</v>
      </c>
      <c r="BP14" s="723"/>
      <c r="BQ14" s="723"/>
      <c r="BR14" s="723"/>
      <c r="BS14" s="669" t="s">
        <v>127</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1272393</v>
      </c>
      <c r="CS14" s="664"/>
      <c r="CT14" s="664"/>
      <c r="CU14" s="664"/>
      <c r="CV14" s="664"/>
      <c r="CW14" s="664"/>
      <c r="CX14" s="664"/>
      <c r="CY14" s="665"/>
      <c r="CZ14" s="723">
        <v>4.5</v>
      </c>
      <c r="DA14" s="723"/>
      <c r="DB14" s="723"/>
      <c r="DC14" s="723"/>
      <c r="DD14" s="669">
        <v>43882</v>
      </c>
      <c r="DE14" s="664"/>
      <c r="DF14" s="664"/>
      <c r="DG14" s="664"/>
      <c r="DH14" s="664"/>
      <c r="DI14" s="664"/>
      <c r="DJ14" s="664"/>
      <c r="DK14" s="664"/>
      <c r="DL14" s="664"/>
      <c r="DM14" s="664"/>
      <c r="DN14" s="664"/>
      <c r="DO14" s="664"/>
      <c r="DP14" s="665"/>
      <c r="DQ14" s="669">
        <v>1234593</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56564</v>
      </c>
      <c r="S15" s="664"/>
      <c r="T15" s="664"/>
      <c r="U15" s="664"/>
      <c r="V15" s="664"/>
      <c r="W15" s="664"/>
      <c r="X15" s="664"/>
      <c r="Y15" s="665"/>
      <c r="Z15" s="723">
        <v>0.2</v>
      </c>
      <c r="AA15" s="723"/>
      <c r="AB15" s="723"/>
      <c r="AC15" s="723"/>
      <c r="AD15" s="724">
        <v>56564</v>
      </c>
      <c r="AE15" s="724"/>
      <c r="AF15" s="724"/>
      <c r="AG15" s="724"/>
      <c r="AH15" s="724"/>
      <c r="AI15" s="724"/>
      <c r="AJ15" s="724"/>
      <c r="AK15" s="724"/>
      <c r="AL15" s="666">
        <v>0.4</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295704</v>
      </c>
      <c r="BH15" s="664"/>
      <c r="BI15" s="664"/>
      <c r="BJ15" s="664"/>
      <c r="BK15" s="664"/>
      <c r="BL15" s="664"/>
      <c r="BM15" s="664"/>
      <c r="BN15" s="665"/>
      <c r="BO15" s="723">
        <v>7.5</v>
      </c>
      <c r="BP15" s="723"/>
      <c r="BQ15" s="723"/>
      <c r="BR15" s="723"/>
      <c r="BS15" s="669" t="s">
        <v>127</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3342972</v>
      </c>
      <c r="CS15" s="664"/>
      <c r="CT15" s="664"/>
      <c r="CU15" s="664"/>
      <c r="CV15" s="664"/>
      <c r="CW15" s="664"/>
      <c r="CX15" s="664"/>
      <c r="CY15" s="665"/>
      <c r="CZ15" s="723">
        <v>11.8</v>
      </c>
      <c r="DA15" s="723"/>
      <c r="DB15" s="723"/>
      <c r="DC15" s="723"/>
      <c r="DD15" s="669">
        <v>1219188</v>
      </c>
      <c r="DE15" s="664"/>
      <c r="DF15" s="664"/>
      <c r="DG15" s="664"/>
      <c r="DH15" s="664"/>
      <c r="DI15" s="664"/>
      <c r="DJ15" s="664"/>
      <c r="DK15" s="664"/>
      <c r="DL15" s="664"/>
      <c r="DM15" s="664"/>
      <c r="DN15" s="664"/>
      <c r="DO15" s="664"/>
      <c r="DP15" s="665"/>
      <c r="DQ15" s="669">
        <v>1720187</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136</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71312</v>
      </c>
      <c r="CS16" s="664"/>
      <c r="CT16" s="664"/>
      <c r="CU16" s="664"/>
      <c r="CV16" s="664"/>
      <c r="CW16" s="664"/>
      <c r="CX16" s="664"/>
      <c r="CY16" s="665"/>
      <c r="CZ16" s="723">
        <v>0.3</v>
      </c>
      <c r="DA16" s="723"/>
      <c r="DB16" s="723"/>
      <c r="DC16" s="723"/>
      <c r="DD16" s="669" t="s">
        <v>127</v>
      </c>
      <c r="DE16" s="664"/>
      <c r="DF16" s="664"/>
      <c r="DG16" s="664"/>
      <c r="DH16" s="664"/>
      <c r="DI16" s="664"/>
      <c r="DJ16" s="664"/>
      <c r="DK16" s="664"/>
      <c r="DL16" s="664"/>
      <c r="DM16" s="664"/>
      <c r="DN16" s="664"/>
      <c r="DO16" s="664"/>
      <c r="DP16" s="665"/>
      <c r="DQ16" s="669">
        <v>38471</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15460</v>
      </c>
      <c r="S17" s="664"/>
      <c r="T17" s="664"/>
      <c r="U17" s="664"/>
      <c r="V17" s="664"/>
      <c r="W17" s="664"/>
      <c r="X17" s="664"/>
      <c r="Y17" s="665"/>
      <c r="Z17" s="723">
        <v>0.1</v>
      </c>
      <c r="AA17" s="723"/>
      <c r="AB17" s="723"/>
      <c r="AC17" s="723"/>
      <c r="AD17" s="724">
        <v>15460</v>
      </c>
      <c r="AE17" s="724"/>
      <c r="AF17" s="724"/>
      <c r="AG17" s="724"/>
      <c r="AH17" s="724"/>
      <c r="AI17" s="724"/>
      <c r="AJ17" s="724"/>
      <c r="AK17" s="724"/>
      <c r="AL17" s="666">
        <v>0.1</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240</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2818505</v>
      </c>
      <c r="CS17" s="664"/>
      <c r="CT17" s="664"/>
      <c r="CU17" s="664"/>
      <c r="CV17" s="664"/>
      <c r="CW17" s="664"/>
      <c r="CX17" s="664"/>
      <c r="CY17" s="665"/>
      <c r="CZ17" s="723">
        <v>10</v>
      </c>
      <c r="DA17" s="723"/>
      <c r="DB17" s="723"/>
      <c r="DC17" s="723"/>
      <c r="DD17" s="669" t="s">
        <v>240</v>
      </c>
      <c r="DE17" s="664"/>
      <c r="DF17" s="664"/>
      <c r="DG17" s="664"/>
      <c r="DH17" s="664"/>
      <c r="DI17" s="664"/>
      <c r="DJ17" s="664"/>
      <c r="DK17" s="664"/>
      <c r="DL17" s="664"/>
      <c r="DM17" s="664"/>
      <c r="DN17" s="664"/>
      <c r="DO17" s="664"/>
      <c r="DP17" s="665"/>
      <c r="DQ17" s="669">
        <v>2737649</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11390424</v>
      </c>
      <c r="S18" s="664"/>
      <c r="T18" s="664"/>
      <c r="U18" s="664"/>
      <c r="V18" s="664"/>
      <c r="W18" s="664"/>
      <c r="X18" s="664"/>
      <c r="Y18" s="665"/>
      <c r="Z18" s="723">
        <v>39.299999999999997</v>
      </c>
      <c r="AA18" s="723"/>
      <c r="AB18" s="723"/>
      <c r="AC18" s="723"/>
      <c r="AD18" s="724">
        <v>9840327</v>
      </c>
      <c r="AE18" s="724"/>
      <c r="AF18" s="724"/>
      <c r="AG18" s="724"/>
      <c r="AH18" s="724"/>
      <c r="AI18" s="724"/>
      <c r="AJ18" s="724"/>
      <c r="AK18" s="724"/>
      <c r="AL18" s="666">
        <v>65.099999999999994</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240</v>
      </c>
      <c r="BH18" s="664"/>
      <c r="BI18" s="664"/>
      <c r="BJ18" s="664"/>
      <c r="BK18" s="664"/>
      <c r="BL18" s="664"/>
      <c r="BM18" s="664"/>
      <c r="BN18" s="665"/>
      <c r="BO18" s="723" t="s">
        <v>127</v>
      </c>
      <c r="BP18" s="723"/>
      <c r="BQ18" s="723"/>
      <c r="BR18" s="723"/>
      <c r="BS18" s="669" t="s">
        <v>240</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v>3</v>
      </c>
      <c r="CS18" s="664"/>
      <c r="CT18" s="664"/>
      <c r="CU18" s="664"/>
      <c r="CV18" s="664"/>
      <c r="CW18" s="664"/>
      <c r="CX18" s="664"/>
      <c r="CY18" s="665"/>
      <c r="CZ18" s="723">
        <v>0</v>
      </c>
      <c r="DA18" s="723"/>
      <c r="DB18" s="723"/>
      <c r="DC18" s="723"/>
      <c r="DD18" s="669" t="s">
        <v>127</v>
      </c>
      <c r="DE18" s="664"/>
      <c r="DF18" s="664"/>
      <c r="DG18" s="664"/>
      <c r="DH18" s="664"/>
      <c r="DI18" s="664"/>
      <c r="DJ18" s="664"/>
      <c r="DK18" s="664"/>
      <c r="DL18" s="664"/>
      <c r="DM18" s="664"/>
      <c r="DN18" s="664"/>
      <c r="DO18" s="664"/>
      <c r="DP18" s="665"/>
      <c r="DQ18" s="669">
        <v>2</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9840327</v>
      </c>
      <c r="S19" s="664"/>
      <c r="T19" s="664"/>
      <c r="U19" s="664"/>
      <c r="V19" s="664"/>
      <c r="W19" s="664"/>
      <c r="X19" s="664"/>
      <c r="Y19" s="665"/>
      <c r="Z19" s="723">
        <v>33.9</v>
      </c>
      <c r="AA19" s="723"/>
      <c r="AB19" s="723"/>
      <c r="AC19" s="723"/>
      <c r="AD19" s="724">
        <v>9840327</v>
      </c>
      <c r="AE19" s="724"/>
      <c r="AF19" s="724"/>
      <c r="AG19" s="724"/>
      <c r="AH19" s="724"/>
      <c r="AI19" s="724"/>
      <c r="AJ19" s="724"/>
      <c r="AK19" s="724"/>
      <c r="AL19" s="666">
        <v>65.099999999999994</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29822</v>
      </c>
      <c r="BH19" s="664"/>
      <c r="BI19" s="664"/>
      <c r="BJ19" s="664"/>
      <c r="BK19" s="664"/>
      <c r="BL19" s="664"/>
      <c r="BM19" s="664"/>
      <c r="BN19" s="665"/>
      <c r="BO19" s="723">
        <v>0.8</v>
      </c>
      <c r="BP19" s="723"/>
      <c r="BQ19" s="723"/>
      <c r="BR19" s="723"/>
      <c r="BS19" s="669" t="s">
        <v>240</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1547778</v>
      </c>
      <c r="S20" s="664"/>
      <c r="T20" s="664"/>
      <c r="U20" s="664"/>
      <c r="V20" s="664"/>
      <c r="W20" s="664"/>
      <c r="X20" s="664"/>
      <c r="Y20" s="665"/>
      <c r="Z20" s="723">
        <v>5.3</v>
      </c>
      <c r="AA20" s="723"/>
      <c r="AB20" s="723"/>
      <c r="AC20" s="723"/>
      <c r="AD20" s="724" t="s">
        <v>127</v>
      </c>
      <c r="AE20" s="724"/>
      <c r="AF20" s="724"/>
      <c r="AG20" s="724"/>
      <c r="AH20" s="724"/>
      <c r="AI20" s="724"/>
      <c r="AJ20" s="724"/>
      <c r="AK20" s="724"/>
      <c r="AL20" s="666" t="s">
        <v>127</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29822</v>
      </c>
      <c r="BH20" s="664"/>
      <c r="BI20" s="664"/>
      <c r="BJ20" s="664"/>
      <c r="BK20" s="664"/>
      <c r="BL20" s="664"/>
      <c r="BM20" s="664"/>
      <c r="BN20" s="665"/>
      <c r="BO20" s="723">
        <v>0.8</v>
      </c>
      <c r="BP20" s="723"/>
      <c r="BQ20" s="723"/>
      <c r="BR20" s="723"/>
      <c r="BS20" s="669" t="s">
        <v>127</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28314355</v>
      </c>
      <c r="CS20" s="664"/>
      <c r="CT20" s="664"/>
      <c r="CU20" s="664"/>
      <c r="CV20" s="664"/>
      <c r="CW20" s="664"/>
      <c r="CX20" s="664"/>
      <c r="CY20" s="665"/>
      <c r="CZ20" s="723">
        <v>100</v>
      </c>
      <c r="DA20" s="723"/>
      <c r="DB20" s="723"/>
      <c r="DC20" s="723"/>
      <c r="DD20" s="669">
        <v>3706180</v>
      </c>
      <c r="DE20" s="664"/>
      <c r="DF20" s="664"/>
      <c r="DG20" s="664"/>
      <c r="DH20" s="664"/>
      <c r="DI20" s="664"/>
      <c r="DJ20" s="664"/>
      <c r="DK20" s="664"/>
      <c r="DL20" s="664"/>
      <c r="DM20" s="664"/>
      <c r="DN20" s="664"/>
      <c r="DO20" s="664"/>
      <c r="DP20" s="665"/>
      <c r="DQ20" s="669">
        <v>18105265</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v>2319</v>
      </c>
      <c r="S21" s="664"/>
      <c r="T21" s="664"/>
      <c r="U21" s="664"/>
      <c r="V21" s="664"/>
      <c r="W21" s="664"/>
      <c r="X21" s="664"/>
      <c r="Y21" s="665"/>
      <c r="Z21" s="723">
        <v>0</v>
      </c>
      <c r="AA21" s="723"/>
      <c r="AB21" s="723"/>
      <c r="AC21" s="723"/>
      <c r="AD21" s="724" t="s">
        <v>136</v>
      </c>
      <c r="AE21" s="724"/>
      <c r="AF21" s="724"/>
      <c r="AG21" s="724"/>
      <c r="AH21" s="724"/>
      <c r="AI21" s="724"/>
      <c r="AJ21" s="724"/>
      <c r="AK21" s="724"/>
      <c r="AL21" s="666" t="s">
        <v>240</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29822</v>
      </c>
      <c r="BH21" s="664"/>
      <c r="BI21" s="664"/>
      <c r="BJ21" s="664"/>
      <c r="BK21" s="664"/>
      <c r="BL21" s="664"/>
      <c r="BM21" s="664"/>
      <c r="BN21" s="665"/>
      <c r="BO21" s="723">
        <v>0.8</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16639855</v>
      </c>
      <c r="S22" s="664"/>
      <c r="T22" s="664"/>
      <c r="U22" s="664"/>
      <c r="V22" s="664"/>
      <c r="W22" s="664"/>
      <c r="X22" s="664"/>
      <c r="Y22" s="665"/>
      <c r="Z22" s="723">
        <v>57.4</v>
      </c>
      <c r="AA22" s="723"/>
      <c r="AB22" s="723"/>
      <c r="AC22" s="723"/>
      <c r="AD22" s="724">
        <v>15089758</v>
      </c>
      <c r="AE22" s="724"/>
      <c r="AF22" s="724"/>
      <c r="AG22" s="724"/>
      <c r="AH22" s="724"/>
      <c r="AI22" s="724"/>
      <c r="AJ22" s="724"/>
      <c r="AK22" s="724"/>
      <c r="AL22" s="666">
        <v>99.9</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4939</v>
      </c>
      <c r="S23" s="664"/>
      <c r="T23" s="664"/>
      <c r="U23" s="664"/>
      <c r="V23" s="664"/>
      <c r="W23" s="664"/>
      <c r="X23" s="664"/>
      <c r="Y23" s="665"/>
      <c r="Z23" s="723">
        <v>0</v>
      </c>
      <c r="AA23" s="723"/>
      <c r="AB23" s="723"/>
      <c r="AC23" s="723"/>
      <c r="AD23" s="724">
        <v>4939</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446489</v>
      </c>
      <c r="S24" s="664"/>
      <c r="T24" s="664"/>
      <c r="U24" s="664"/>
      <c r="V24" s="664"/>
      <c r="W24" s="664"/>
      <c r="X24" s="664"/>
      <c r="Y24" s="665"/>
      <c r="Z24" s="723">
        <v>1.5</v>
      </c>
      <c r="AA24" s="723"/>
      <c r="AB24" s="723"/>
      <c r="AC24" s="723"/>
      <c r="AD24" s="724" t="s">
        <v>127</v>
      </c>
      <c r="AE24" s="724"/>
      <c r="AF24" s="724"/>
      <c r="AG24" s="724"/>
      <c r="AH24" s="724"/>
      <c r="AI24" s="724"/>
      <c r="AJ24" s="724"/>
      <c r="AK24" s="724"/>
      <c r="AL24" s="666" t="s">
        <v>127</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136</v>
      </c>
      <c r="BP24" s="723"/>
      <c r="BQ24" s="723"/>
      <c r="BR24" s="723"/>
      <c r="BS24" s="669" t="s">
        <v>127</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11430522</v>
      </c>
      <c r="CS24" s="727"/>
      <c r="CT24" s="727"/>
      <c r="CU24" s="727"/>
      <c r="CV24" s="727"/>
      <c r="CW24" s="727"/>
      <c r="CX24" s="727"/>
      <c r="CY24" s="773"/>
      <c r="CZ24" s="774">
        <v>40.4</v>
      </c>
      <c r="DA24" s="743"/>
      <c r="DB24" s="743"/>
      <c r="DC24" s="777"/>
      <c r="DD24" s="772">
        <v>7520030</v>
      </c>
      <c r="DE24" s="727"/>
      <c r="DF24" s="727"/>
      <c r="DG24" s="727"/>
      <c r="DH24" s="727"/>
      <c r="DI24" s="727"/>
      <c r="DJ24" s="727"/>
      <c r="DK24" s="773"/>
      <c r="DL24" s="772">
        <v>7514161</v>
      </c>
      <c r="DM24" s="727"/>
      <c r="DN24" s="727"/>
      <c r="DO24" s="727"/>
      <c r="DP24" s="727"/>
      <c r="DQ24" s="727"/>
      <c r="DR24" s="727"/>
      <c r="DS24" s="727"/>
      <c r="DT24" s="727"/>
      <c r="DU24" s="727"/>
      <c r="DV24" s="773"/>
      <c r="DW24" s="774">
        <v>47.6</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157108</v>
      </c>
      <c r="S25" s="664"/>
      <c r="T25" s="664"/>
      <c r="U25" s="664"/>
      <c r="V25" s="664"/>
      <c r="W25" s="664"/>
      <c r="X25" s="664"/>
      <c r="Y25" s="665"/>
      <c r="Z25" s="723">
        <v>0.5</v>
      </c>
      <c r="AA25" s="723"/>
      <c r="AB25" s="723"/>
      <c r="AC25" s="723"/>
      <c r="AD25" s="724" t="s">
        <v>127</v>
      </c>
      <c r="AE25" s="724"/>
      <c r="AF25" s="724"/>
      <c r="AG25" s="724"/>
      <c r="AH25" s="724"/>
      <c r="AI25" s="724"/>
      <c r="AJ25" s="724"/>
      <c r="AK25" s="724"/>
      <c r="AL25" s="666" t="s">
        <v>136</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3842284</v>
      </c>
      <c r="CS25" s="662"/>
      <c r="CT25" s="662"/>
      <c r="CU25" s="662"/>
      <c r="CV25" s="662"/>
      <c r="CW25" s="662"/>
      <c r="CX25" s="662"/>
      <c r="CY25" s="663"/>
      <c r="CZ25" s="666">
        <v>13.6</v>
      </c>
      <c r="DA25" s="695"/>
      <c r="DB25" s="695"/>
      <c r="DC25" s="696"/>
      <c r="DD25" s="669">
        <v>3401775</v>
      </c>
      <c r="DE25" s="662"/>
      <c r="DF25" s="662"/>
      <c r="DG25" s="662"/>
      <c r="DH25" s="662"/>
      <c r="DI25" s="662"/>
      <c r="DJ25" s="662"/>
      <c r="DK25" s="663"/>
      <c r="DL25" s="669">
        <v>3400703</v>
      </c>
      <c r="DM25" s="662"/>
      <c r="DN25" s="662"/>
      <c r="DO25" s="662"/>
      <c r="DP25" s="662"/>
      <c r="DQ25" s="662"/>
      <c r="DR25" s="662"/>
      <c r="DS25" s="662"/>
      <c r="DT25" s="662"/>
      <c r="DU25" s="662"/>
      <c r="DV25" s="663"/>
      <c r="DW25" s="666">
        <v>21.6</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83838</v>
      </c>
      <c r="S26" s="664"/>
      <c r="T26" s="664"/>
      <c r="U26" s="664"/>
      <c r="V26" s="664"/>
      <c r="W26" s="664"/>
      <c r="X26" s="664"/>
      <c r="Y26" s="665"/>
      <c r="Z26" s="723">
        <v>0.3</v>
      </c>
      <c r="AA26" s="723"/>
      <c r="AB26" s="723"/>
      <c r="AC26" s="723"/>
      <c r="AD26" s="724" t="s">
        <v>240</v>
      </c>
      <c r="AE26" s="724"/>
      <c r="AF26" s="724"/>
      <c r="AG26" s="724"/>
      <c r="AH26" s="724"/>
      <c r="AI26" s="724"/>
      <c r="AJ26" s="724"/>
      <c r="AK26" s="724"/>
      <c r="AL26" s="666" t="s">
        <v>240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2446784</v>
      </c>
      <c r="CS26" s="664"/>
      <c r="CT26" s="664"/>
      <c r="CU26" s="664"/>
      <c r="CV26" s="664"/>
      <c r="CW26" s="664"/>
      <c r="CX26" s="664"/>
      <c r="CY26" s="665"/>
      <c r="CZ26" s="666">
        <v>8.6</v>
      </c>
      <c r="DA26" s="695"/>
      <c r="DB26" s="695"/>
      <c r="DC26" s="696"/>
      <c r="DD26" s="669">
        <v>2192591</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3098517</v>
      </c>
      <c r="S27" s="664"/>
      <c r="T27" s="664"/>
      <c r="U27" s="664"/>
      <c r="V27" s="664"/>
      <c r="W27" s="664"/>
      <c r="X27" s="664"/>
      <c r="Y27" s="665"/>
      <c r="Z27" s="723">
        <v>10.7</v>
      </c>
      <c r="AA27" s="723"/>
      <c r="AB27" s="723"/>
      <c r="AC27" s="723"/>
      <c r="AD27" s="724" t="s">
        <v>127</v>
      </c>
      <c r="AE27" s="724"/>
      <c r="AF27" s="724"/>
      <c r="AG27" s="724"/>
      <c r="AH27" s="724"/>
      <c r="AI27" s="724"/>
      <c r="AJ27" s="724"/>
      <c r="AK27" s="724"/>
      <c r="AL27" s="666" t="s">
        <v>127</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3968565</v>
      </c>
      <c r="BH27" s="664"/>
      <c r="BI27" s="664"/>
      <c r="BJ27" s="664"/>
      <c r="BK27" s="664"/>
      <c r="BL27" s="664"/>
      <c r="BM27" s="664"/>
      <c r="BN27" s="665"/>
      <c r="BO27" s="723">
        <v>100</v>
      </c>
      <c r="BP27" s="723"/>
      <c r="BQ27" s="723"/>
      <c r="BR27" s="723"/>
      <c r="BS27" s="669" t="s">
        <v>136</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4769733</v>
      </c>
      <c r="CS27" s="662"/>
      <c r="CT27" s="662"/>
      <c r="CU27" s="662"/>
      <c r="CV27" s="662"/>
      <c r="CW27" s="662"/>
      <c r="CX27" s="662"/>
      <c r="CY27" s="663"/>
      <c r="CZ27" s="666">
        <v>16.8</v>
      </c>
      <c r="DA27" s="695"/>
      <c r="DB27" s="695"/>
      <c r="DC27" s="696"/>
      <c r="DD27" s="669">
        <v>1380606</v>
      </c>
      <c r="DE27" s="662"/>
      <c r="DF27" s="662"/>
      <c r="DG27" s="662"/>
      <c r="DH27" s="662"/>
      <c r="DI27" s="662"/>
      <c r="DJ27" s="662"/>
      <c r="DK27" s="663"/>
      <c r="DL27" s="669">
        <v>1375809</v>
      </c>
      <c r="DM27" s="662"/>
      <c r="DN27" s="662"/>
      <c r="DO27" s="662"/>
      <c r="DP27" s="662"/>
      <c r="DQ27" s="662"/>
      <c r="DR27" s="662"/>
      <c r="DS27" s="662"/>
      <c r="DT27" s="662"/>
      <c r="DU27" s="662"/>
      <c r="DV27" s="663"/>
      <c r="DW27" s="666">
        <v>8.6999999999999993</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2818505</v>
      </c>
      <c r="CS28" s="664"/>
      <c r="CT28" s="664"/>
      <c r="CU28" s="664"/>
      <c r="CV28" s="664"/>
      <c r="CW28" s="664"/>
      <c r="CX28" s="664"/>
      <c r="CY28" s="665"/>
      <c r="CZ28" s="666">
        <v>10</v>
      </c>
      <c r="DA28" s="695"/>
      <c r="DB28" s="695"/>
      <c r="DC28" s="696"/>
      <c r="DD28" s="669">
        <v>2737649</v>
      </c>
      <c r="DE28" s="664"/>
      <c r="DF28" s="664"/>
      <c r="DG28" s="664"/>
      <c r="DH28" s="664"/>
      <c r="DI28" s="664"/>
      <c r="DJ28" s="664"/>
      <c r="DK28" s="665"/>
      <c r="DL28" s="669">
        <v>2737649</v>
      </c>
      <c r="DM28" s="664"/>
      <c r="DN28" s="664"/>
      <c r="DO28" s="664"/>
      <c r="DP28" s="664"/>
      <c r="DQ28" s="664"/>
      <c r="DR28" s="664"/>
      <c r="DS28" s="664"/>
      <c r="DT28" s="664"/>
      <c r="DU28" s="664"/>
      <c r="DV28" s="665"/>
      <c r="DW28" s="666">
        <v>17.399999999999999</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2832294</v>
      </c>
      <c r="S29" s="664"/>
      <c r="T29" s="664"/>
      <c r="U29" s="664"/>
      <c r="V29" s="664"/>
      <c r="W29" s="664"/>
      <c r="X29" s="664"/>
      <c r="Y29" s="665"/>
      <c r="Z29" s="723">
        <v>9.8000000000000007</v>
      </c>
      <c r="AA29" s="723"/>
      <c r="AB29" s="723"/>
      <c r="AC29" s="723"/>
      <c r="AD29" s="724" t="s">
        <v>127</v>
      </c>
      <c r="AE29" s="724"/>
      <c r="AF29" s="724"/>
      <c r="AG29" s="724"/>
      <c r="AH29" s="724"/>
      <c r="AI29" s="724"/>
      <c r="AJ29" s="724"/>
      <c r="AK29" s="724"/>
      <c r="AL29" s="666" t="s">
        <v>127</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2818505</v>
      </c>
      <c r="CS29" s="662"/>
      <c r="CT29" s="662"/>
      <c r="CU29" s="662"/>
      <c r="CV29" s="662"/>
      <c r="CW29" s="662"/>
      <c r="CX29" s="662"/>
      <c r="CY29" s="663"/>
      <c r="CZ29" s="666">
        <v>10</v>
      </c>
      <c r="DA29" s="695"/>
      <c r="DB29" s="695"/>
      <c r="DC29" s="696"/>
      <c r="DD29" s="669">
        <v>2737649</v>
      </c>
      <c r="DE29" s="662"/>
      <c r="DF29" s="662"/>
      <c r="DG29" s="662"/>
      <c r="DH29" s="662"/>
      <c r="DI29" s="662"/>
      <c r="DJ29" s="662"/>
      <c r="DK29" s="663"/>
      <c r="DL29" s="669">
        <v>2737649</v>
      </c>
      <c r="DM29" s="662"/>
      <c r="DN29" s="662"/>
      <c r="DO29" s="662"/>
      <c r="DP29" s="662"/>
      <c r="DQ29" s="662"/>
      <c r="DR29" s="662"/>
      <c r="DS29" s="662"/>
      <c r="DT29" s="662"/>
      <c r="DU29" s="662"/>
      <c r="DV29" s="663"/>
      <c r="DW29" s="666">
        <v>17.399999999999999</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85943</v>
      </c>
      <c r="S30" s="664"/>
      <c r="T30" s="664"/>
      <c r="U30" s="664"/>
      <c r="V30" s="664"/>
      <c r="W30" s="664"/>
      <c r="X30" s="664"/>
      <c r="Y30" s="665"/>
      <c r="Z30" s="723">
        <v>0.3</v>
      </c>
      <c r="AA30" s="723"/>
      <c r="AB30" s="723"/>
      <c r="AC30" s="723"/>
      <c r="AD30" s="724">
        <v>12531</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98.7</v>
      </c>
      <c r="BH30" s="742"/>
      <c r="BI30" s="742"/>
      <c r="BJ30" s="742"/>
      <c r="BK30" s="742"/>
      <c r="BL30" s="742"/>
      <c r="BM30" s="743">
        <v>93.9</v>
      </c>
      <c r="BN30" s="742"/>
      <c r="BO30" s="742"/>
      <c r="BP30" s="742"/>
      <c r="BQ30" s="744"/>
      <c r="BR30" s="741">
        <v>98.5</v>
      </c>
      <c r="BS30" s="742"/>
      <c r="BT30" s="742"/>
      <c r="BU30" s="742"/>
      <c r="BV30" s="742"/>
      <c r="BW30" s="742"/>
      <c r="BX30" s="743">
        <v>93.4</v>
      </c>
      <c r="BY30" s="742"/>
      <c r="BZ30" s="742"/>
      <c r="CA30" s="742"/>
      <c r="CB30" s="744"/>
      <c r="CD30" s="747"/>
      <c r="CE30" s="748"/>
      <c r="CF30" s="705" t="s">
        <v>307</v>
      </c>
      <c r="CG30" s="702"/>
      <c r="CH30" s="702"/>
      <c r="CI30" s="702"/>
      <c r="CJ30" s="702"/>
      <c r="CK30" s="702"/>
      <c r="CL30" s="702"/>
      <c r="CM30" s="702"/>
      <c r="CN30" s="702"/>
      <c r="CO30" s="702"/>
      <c r="CP30" s="702"/>
      <c r="CQ30" s="703"/>
      <c r="CR30" s="661">
        <v>2556130</v>
      </c>
      <c r="CS30" s="664"/>
      <c r="CT30" s="664"/>
      <c r="CU30" s="664"/>
      <c r="CV30" s="664"/>
      <c r="CW30" s="664"/>
      <c r="CX30" s="664"/>
      <c r="CY30" s="665"/>
      <c r="CZ30" s="666">
        <v>9</v>
      </c>
      <c r="DA30" s="695"/>
      <c r="DB30" s="695"/>
      <c r="DC30" s="696"/>
      <c r="DD30" s="669">
        <v>2476762</v>
      </c>
      <c r="DE30" s="664"/>
      <c r="DF30" s="664"/>
      <c r="DG30" s="664"/>
      <c r="DH30" s="664"/>
      <c r="DI30" s="664"/>
      <c r="DJ30" s="664"/>
      <c r="DK30" s="665"/>
      <c r="DL30" s="669">
        <v>2476762</v>
      </c>
      <c r="DM30" s="664"/>
      <c r="DN30" s="664"/>
      <c r="DO30" s="664"/>
      <c r="DP30" s="664"/>
      <c r="DQ30" s="664"/>
      <c r="DR30" s="664"/>
      <c r="DS30" s="664"/>
      <c r="DT30" s="664"/>
      <c r="DU30" s="664"/>
      <c r="DV30" s="665"/>
      <c r="DW30" s="666">
        <v>15.7</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337707</v>
      </c>
      <c r="S31" s="664"/>
      <c r="T31" s="664"/>
      <c r="U31" s="664"/>
      <c r="V31" s="664"/>
      <c r="W31" s="664"/>
      <c r="X31" s="664"/>
      <c r="Y31" s="665"/>
      <c r="Z31" s="723">
        <v>1.2</v>
      </c>
      <c r="AA31" s="723"/>
      <c r="AB31" s="723"/>
      <c r="AC31" s="723"/>
      <c r="AD31" s="724" t="s">
        <v>127</v>
      </c>
      <c r="AE31" s="724"/>
      <c r="AF31" s="724"/>
      <c r="AG31" s="724"/>
      <c r="AH31" s="724"/>
      <c r="AI31" s="724"/>
      <c r="AJ31" s="724"/>
      <c r="AK31" s="724"/>
      <c r="AL31" s="666" t="s">
        <v>136</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99.1</v>
      </c>
      <c r="BH31" s="662"/>
      <c r="BI31" s="662"/>
      <c r="BJ31" s="662"/>
      <c r="BK31" s="662"/>
      <c r="BL31" s="662"/>
      <c r="BM31" s="667">
        <v>95.8</v>
      </c>
      <c r="BN31" s="740"/>
      <c r="BO31" s="740"/>
      <c r="BP31" s="740"/>
      <c r="BQ31" s="701"/>
      <c r="BR31" s="739">
        <v>99</v>
      </c>
      <c r="BS31" s="662"/>
      <c r="BT31" s="662"/>
      <c r="BU31" s="662"/>
      <c r="BV31" s="662"/>
      <c r="BW31" s="662"/>
      <c r="BX31" s="667">
        <v>95.3</v>
      </c>
      <c r="BY31" s="740"/>
      <c r="BZ31" s="740"/>
      <c r="CA31" s="740"/>
      <c r="CB31" s="701"/>
      <c r="CD31" s="747"/>
      <c r="CE31" s="748"/>
      <c r="CF31" s="705" t="s">
        <v>311</v>
      </c>
      <c r="CG31" s="702"/>
      <c r="CH31" s="702"/>
      <c r="CI31" s="702"/>
      <c r="CJ31" s="702"/>
      <c r="CK31" s="702"/>
      <c r="CL31" s="702"/>
      <c r="CM31" s="702"/>
      <c r="CN31" s="702"/>
      <c r="CO31" s="702"/>
      <c r="CP31" s="702"/>
      <c r="CQ31" s="703"/>
      <c r="CR31" s="661">
        <v>262375</v>
      </c>
      <c r="CS31" s="662"/>
      <c r="CT31" s="662"/>
      <c r="CU31" s="662"/>
      <c r="CV31" s="662"/>
      <c r="CW31" s="662"/>
      <c r="CX31" s="662"/>
      <c r="CY31" s="663"/>
      <c r="CZ31" s="666">
        <v>0.9</v>
      </c>
      <c r="DA31" s="695"/>
      <c r="DB31" s="695"/>
      <c r="DC31" s="696"/>
      <c r="DD31" s="669">
        <v>260887</v>
      </c>
      <c r="DE31" s="662"/>
      <c r="DF31" s="662"/>
      <c r="DG31" s="662"/>
      <c r="DH31" s="662"/>
      <c r="DI31" s="662"/>
      <c r="DJ31" s="662"/>
      <c r="DK31" s="663"/>
      <c r="DL31" s="669">
        <v>260887</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937989</v>
      </c>
      <c r="S32" s="664"/>
      <c r="T32" s="664"/>
      <c r="U32" s="664"/>
      <c r="V32" s="664"/>
      <c r="W32" s="664"/>
      <c r="X32" s="664"/>
      <c r="Y32" s="665"/>
      <c r="Z32" s="723">
        <v>3.2</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98.1</v>
      </c>
      <c r="BH32" s="677"/>
      <c r="BI32" s="677"/>
      <c r="BJ32" s="677"/>
      <c r="BK32" s="677"/>
      <c r="BL32" s="677"/>
      <c r="BM32" s="721">
        <v>91.1</v>
      </c>
      <c r="BN32" s="677"/>
      <c r="BO32" s="677"/>
      <c r="BP32" s="677"/>
      <c r="BQ32" s="714"/>
      <c r="BR32" s="738">
        <v>97.9</v>
      </c>
      <c r="BS32" s="677"/>
      <c r="BT32" s="677"/>
      <c r="BU32" s="677"/>
      <c r="BV32" s="677"/>
      <c r="BW32" s="677"/>
      <c r="BX32" s="721">
        <v>90.7</v>
      </c>
      <c r="BY32" s="677"/>
      <c r="BZ32" s="677"/>
      <c r="CA32" s="677"/>
      <c r="CB32" s="714"/>
      <c r="CD32" s="749"/>
      <c r="CE32" s="750"/>
      <c r="CF32" s="705" t="s">
        <v>314</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640173</v>
      </c>
      <c r="S33" s="664"/>
      <c r="T33" s="664"/>
      <c r="U33" s="664"/>
      <c r="V33" s="664"/>
      <c r="W33" s="664"/>
      <c r="X33" s="664"/>
      <c r="Y33" s="665"/>
      <c r="Z33" s="723">
        <v>2.2000000000000002</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13106341</v>
      </c>
      <c r="CS33" s="662"/>
      <c r="CT33" s="662"/>
      <c r="CU33" s="662"/>
      <c r="CV33" s="662"/>
      <c r="CW33" s="662"/>
      <c r="CX33" s="662"/>
      <c r="CY33" s="663"/>
      <c r="CZ33" s="666">
        <v>46.3</v>
      </c>
      <c r="DA33" s="695"/>
      <c r="DB33" s="695"/>
      <c r="DC33" s="696"/>
      <c r="DD33" s="669">
        <v>9773229</v>
      </c>
      <c r="DE33" s="662"/>
      <c r="DF33" s="662"/>
      <c r="DG33" s="662"/>
      <c r="DH33" s="662"/>
      <c r="DI33" s="662"/>
      <c r="DJ33" s="662"/>
      <c r="DK33" s="663"/>
      <c r="DL33" s="669">
        <v>7397653</v>
      </c>
      <c r="DM33" s="662"/>
      <c r="DN33" s="662"/>
      <c r="DO33" s="662"/>
      <c r="DP33" s="662"/>
      <c r="DQ33" s="662"/>
      <c r="DR33" s="662"/>
      <c r="DS33" s="662"/>
      <c r="DT33" s="662"/>
      <c r="DU33" s="662"/>
      <c r="DV33" s="663"/>
      <c r="DW33" s="666">
        <v>46.9</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709042</v>
      </c>
      <c r="S34" s="664"/>
      <c r="T34" s="664"/>
      <c r="U34" s="664"/>
      <c r="V34" s="664"/>
      <c r="W34" s="664"/>
      <c r="X34" s="664"/>
      <c r="Y34" s="665"/>
      <c r="Z34" s="723">
        <v>2.4</v>
      </c>
      <c r="AA34" s="723"/>
      <c r="AB34" s="723"/>
      <c r="AC34" s="723"/>
      <c r="AD34" s="724">
        <v>4385</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3148791</v>
      </c>
      <c r="CS34" s="664"/>
      <c r="CT34" s="664"/>
      <c r="CU34" s="664"/>
      <c r="CV34" s="664"/>
      <c r="CW34" s="664"/>
      <c r="CX34" s="664"/>
      <c r="CY34" s="665"/>
      <c r="CZ34" s="666">
        <v>11.1</v>
      </c>
      <c r="DA34" s="695"/>
      <c r="DB34" s="695"/>
      <c r="DC34" s="696"/>
      <c r="DD34" s="669">
        <v>2160625</v>
      </c>
      <c r="DE34" s="664"/>
      <c r="DF34" s="664"/>
      <c r="DG34" s="664"/>
      <c r="DH34" s="664"/>
      <c r="DI34" s="664"/>
      <c r="DJ34" s="664"/>
      <c r="DK34" s="665"/>
      <c r="DL34" s="669">
        <v>1903323</v>
      </c>
      <c r="DM34" s="664"/>
      <c r="DN34" s="664"/>
      <c r="DO34" s="664"/>
      <c r="DP34" s="664"/>
      <c r="DQ34" s="664"/>
      <c r="DR34" s="664"/>
      <c r="DS34" s="664"/>
      <c r="DT34" s="664"/>
      <c r="DU34" s="664"/>
      <c r="DV34" s="665"/>
      <c r="DW34" s="666">
        <v>12.1</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3011284</v>
      </c>
      <c r="S35" s="664"/>
      <c r="T35" s="664"/>
      <c r="U35" s="664"/>
      <c r="V35" s="664"/>
      <c r="W35" s="664"/>
      <c r="X35" s="664"/>
      <c r="Y35" s="665"/>
      <c r="Z35" s="723">
        <v>10.4</v>
      </c>
      <c r="AA35" s="723"/>
      <c r="AB35" s="723"/>
      <c r="AC35" s="723"/>
      <c r="AD35" s="724" t="s">
        <v>127</v>
      </c>
      <c r="AE35" s="724"/>
      <c r="AF35" s="724"/>
      <c r="AG35" s="724"/>
      <c r="AH35" s="724"/>
      <c r="AI35" s="724"/>
      <c r="AJ35" s="724"/>
      <c r="AK35" s="724"/>
      <c r="AL35" s="666" t="s">
        <v>240</v>
      </c>
      <c r="AM35" s="667"/>
      <c r="AN35" s="667"/>
      <c r="AO35" s="725"/>
      <c r="AP35" s="234"/>
      <c r="AQ35" s="729" t="s">
        <v>322</v>
      </c>
      <c r="AR35" s="730"/>
      <c r="AS35" s="730"/>
      <c r="AT35" s="730"/>
      <c r="AU35" s="730"/>
      <c r="AV35" s="730"/>
      <c r="AW35" s="730"/>
      <c r="AX35" s="730"/>
      <c r="AY35" s="731"/>
      <c r="AZ35" s="726">
        <v>3444485</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16369</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1179991</v>
      </c>
      <c r="CS35" s="662"/>
      <c r="CT35" s="662"/>
      <c r="CU35" s="662"/>
      <c r="CV35" s="662"/>
      <c r="CW35" s="662"/>
      <c r="CX35" s="662"/>
      <c r="CY35" s="663"/>
      <c r="CZ35" s="666">
        <v>4.2</v>
      </c>
      <c r="DA35" s="695"/>
      <c r="DB35" s="695"/>
      <c r="DC35" s="696"/>
      <c r="DD35" s="669">
        <v>1079675</v>
      </c>
      <c r="DE35" s="662"/>
      <c r="DF35" s="662"/>
      <c r="DG35" s="662"/>
      <c r="DH35" s="662"/>
      <c r="DI35" s="662"/>
      <c r="DJ35" s="662"/>
      <c r="DK35" s="663"/>
      <c r="DL35" s="669">
        <v>670231</v>
      </c>
      <c r="DM35" s="662"/>
      <c r="DN35" s="662"/>
      <c r="DO35" s="662"/>
      <c r="DP35" s="662"/>
      <c r="DQ35" s="662"/>
      <c r="DR35" s="662"/>
      <c r="DS35" s="662"/>
      <c r="DT35" s="662"/>
      <c r="DU35" s="662"/>
      <c r="DV35" s="663"/>
      <c r="DW35" s="666">
        <v>4.2</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326</v>
      </c>
      <c r="AR36" s="699"/>
      <c r="AS36" s="699"/>
      <c r="AT36" s="699"/>
      <c r="AU36" s="699"/>
      <c r="AV36" s="699"/>
      <c r="AW36" s="699"/>
      <c r="AX36" s="699"/>
      <c r="AY36" s="700"/>
      <c r="AZ36" s="661">
        <v>1007570</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-61600</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3475624</v>
      </c>
      <c r="CS36" s="664"/>
      <c r="CT36" s="664"/>
      <c r="CU36" s="664"/>
      <c r="CV36" s="664"/>
      <c r="CW36" s="664"/>
      <c r="CX36" s="664"/>
      <c r="CY36" s="665"/>
      <c r="CZ36" s="666">
        <v>12.3</v>
      </c>
      <c r="DA36" s="695"/>
      <c r="DB36" s="695"/>
      <c r="DC36" s="696"/>
      <c r="DD36" s="669">
        <v>2655685</v>
      </c>
      <c r="DE36" s="664"/>
      <c r="DF36" s="664"/>
      <c r="DG36" s="664"/>
      <c r="DH36" s="664"/>
      <c r="DI36" s="664"/>
      <c r="DJ36" s="664"/>
      <c r="DK36" s="665"/>
      <c r="DL36" s="669">
        <v>2225032</v>
      </c>
      <c r="DM36" s="664"/>
      <c r="DN36" s="664"/>
      <c r="DO36" s="664"/>
      <c r="DP36" s="664"/>
      <c r="DQ36" s="664"/>
      <c r="DR36" s="664"/>
      <c r="DS36" s="664"/>
      <c r="DT36" s="664"/>
      <c r="DU36" s="664"/>
      <c r="DV36" s="665"/>
      <c r="DW36" s="666">
        <v>14.1</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664184</v>
      </c>
      <c r="S37" s="664"/>
      <c r="T37" s="664"/>
      <c r="U37" s="664"/>
      <c r="V37" s="664"/>
      <c r="W37" s="664"/>
      <c r="X37" s="664"/>
      <c r="Y37" s="665"/>
      <c r="Z37" s="723">
        <v>2.2999999999999998</v>
      </c>
      <c r="AA37" s="723"/>
      <c r="AB37" s="723"/>
      <c r="AC37" s="723"/>
      <c r="AD37" s="724" t="s">
        <v>127</v>
      </c>
      <c r="AE37" s="724"/>
      <c r="AF37" s="724"/>
      <c r="AG37" s="724"/>
      <c r="AH37" s="724"/>
      <c r="AI37" s="724"/>
      <c r="AJ37" s="724"/>
      <c r="AK37" s="724"/>
      <c r="AL37" s="666" t="s">
        <v>127</v>
      </c>
      <c r="AM37" s="667"/>
      <c r="AN37" s="667"/>
      <c r="AO37" s="725"/>
      <c r="AQ37" s="698" t="s">
        <v>330</v>
      </c>
      <c r="AR37" s="699"/>
      <c r="AS37" s="699"/>
      <c r="AT37" s="699"/>
      <c r="AU37" s="699"/>
      <c r="AV37" s="699"/>
      <c r="AW37" s="699"/>
      <c r="AX37" s="699"/>
      <c r="AY37" s="700"/>
      <c r="AZ37" s="661">
        <v>282200</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6792</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1858061</v>
      </c>
      <c r="CS37" s="662"/>
      <c r="CT37" s="662"/>
      <c r="CU37" s="662"/>
      <c r="CV37" s="662"/>
      <c r="CW37" s="662"/>
      <c r="CX37" s="662"/>
      <c r="CY37" s="663"/>
      <c r="CZ37" s="666">
        <v>6.6</v>
      </c>
      <c r="DA37" s="695"/>
      <c r="DB37" s="695"/>
      <c r="DC37" s="696"/>
      <c r="DD37" s="669">
        <v>1837661</v>
      </c>
      <c r="DE37" s="662"/>
      <c r="DF37" s="662"/>
      <c r="DG37" s="662"/>
      <c r="DH37" s="662"/>
      <c r="DI37" s="662"/>
      <c r="DJ37" s="662"/>
      <c r="DK37" s="663"/>
      <c r="DL37" s="669">
        <v>1674652</v>
      </c>
      <c r="DM37" s="662"/>
      <c r="DN37" s="662"/>
      <c r="DO37" s="662"/>
      <c r="DP37" s="662"/>
      <c r="DQ37" s="662"/>
      <c r="DR37" s="662"/>
      <c r="DS37" s="662"/>
      <c r="DT37" s="662"/>
      <c r="DU37" s="662"/>
      <c r="DV37" s="663"/>
      <c r="DW37" s="666">
        <v>10.6</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28985178</v>
      </c>
      <c r="S38" s="713"/>
      <c r="T38" s="713"/>
      <c r="U38" s="713"/>
      <c r="V38" s="713"/>
      <c r="W38" s="713"/>
      <c r="X38" s="713"/>
      <c r="Y38" s="718"/>
      <c r="Z38" s="719">
        <v>100</v>
      </c>
      <c r="AA38" s="719"/>
      <c r="AB38" s="719"/>
      <c r="AC38" s="719"/>
      <c r="AD38" s="720">
        <v>15111613</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114121</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10987</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3330364</v>
      </c>
      <c r="CS38" s="664"/>
      <c r="CT38" s="664"/>
      <c r="CU38" s="664"/>
      <c r="CV38" s="664"/>
      <c r="CW38" s="664"/>
      <c r="CX38" s="664"/>
      <c r="CY38" s="665"/>
      <c r="CZ38" s="666">
        <v>11.8</v>
      </c>
      <c r="DA38" s="695"/>
      <c r="DB38" s="695"/>
      <c r="DC38" s="696"/>
      <c r="DD38" s="669">
        <v>2969517</v>
      </c>
      <c r="DE38" s="664"/>
      <c r="DF38" s="664"/>
      <c r="DG38" s="664"/>
      <c r="DH38" s="664"/>
      <c r="DI38" s="664"/>
      <c r="DJ38" s="664"/>
      <c r="DK38" s="665"/>
      <c r="DL38" s="669">
        <v>2599067</v>
      </c>
      <c r="DM38" s="664"/>
      <c r="DN38" s="664"/>
      <c r="DO38" s="664"/>
      <c r="DP38" s="664"/>
      <c r="DQ38" s="664"/>
      <c r="DR38" s="664"/>
      <c r="DS38" s="664"/>
      <c r="DT38" s="664"/>
      <c r="DU38" s="664"/>
      <c r="DV38" s="665"/>
      <c r="DW38" s="666">
        <v>16.5</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v>63201</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80</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1069271</v>
      </c>
      <c r="CS39" s="662"/>
      <c r="CT39" s="662"/>
      <c r="CU39" s="662"/>
      <c r="CV39" s="662"/>
      <c r="CW39" s="662"/>
      <c r="CX39" s="662"/>
      <c r="CY39" s="663"/>
      <c r="CZ39" s="666">
        <v>3.8</v>
      </c>
      <c r="DA39" s="695"/>
      <c r="DB39" s="695"/>
      <c r="DC39" s="696"/>
      <c r="DD39" s="669">
        <v>907727</v>
      </c>
      <c r="DE39" s="662"/>
      <c r="DF39" s="662"/>
      <c r="DG39" s="662"/>
      <c r="DH39" s="662"/>
      <c r="DI39" s="662"/>
      <c r="DJ39" s="662"/>
      <c r="DK39" s="663"/>
      <c r="DL39" s="669" t="s">
        <v>240</v>
      </c>
      <c r="DM39" s="662"/>
      <c r="DN39" s="662"/>
      <c r="DO39" s="662"/>
      <c r="DP39" s="662"/>
      <c r="DQ39" s="662"/>
      <c r="DR39" s="662"/>
      <c r="DS39" s="662"/>
      <c r="DT39" s="662"/>
      <c r="DU39" s="662"/>
      <c r="DV39" s="663"/>
      <c r="DW39" s="666" t="s">
        <v>136</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462789</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136</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902300</v>
      </c>
      <c r="CS40" s="664"/>
      <c r="CT40" s="664"/>
      <c r="CU40" s="664"/>
      <c r="CV40" s="664"/>
      <c r="CW40" s="664"/>
      <c r="CX40" s="664"/>
      <c r="CY40" s="665"/>
      <c r="CZ40" s="666">
        <v>3.2</v>
      </c>
      <c r="DA40" s="695"/>
      <c r="DB40" s="695"/>
      <c r="DC40" s="696"/>
      <c r="DD40" s="669" t="s">
        <v>136</v>
      </c>
      <c r="DE40" s="664"/>
      <c r="DF40" s="664"/>
      <c r="DG40" s="664"/>
      <c r="DH40" s="664"/>
      <c r="DI40" s="664"/>
      <c r="DJ40" s="664"/>
      <c r="DK40" s="665"/>
      <c r="DL40" s="669" t="s">
        <v>136</v>
      </c>
      <c r="DM40" s="664"/>
      <c r="DN40" s="664"/>
      <c r="DO40" s="664"/>
      <c r="DP40" s="664"/>
      <c r="DQ40" s="664"/>
      <c r="DR40" s="664"/>
      <c r="DS40" s="664"/>
      <c r="DT40" s="664"/>
      <c r="DU40" s="664"/>
      <c r="DV40" s="665"/>
      <c r="DW40" s="666" t="s">
        <v>136</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1514604</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307</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136</v>
      </c>
      <c r="CS41" s="662"/>
      <c r="CT41" s="662"/>
      <c r="CU41" s="662"/>
      <c r="CV41" s="662"/>
      <c r="CW41" s="662"/>
      <c r="CX41" s="662"/>
      <c r="CY41" s="663"/>
      <c r="CZ41" s="666" t="s">
        <v>136</v>
      </c>
      <c r="DA41" s="695"/>
      <c r="DB41" s="695"/>
      <c r="DC41" s="696"/>
      <c r="DD41" s="669" t="s">
        <v>136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3777492</v>
      </c>
      <c r="CS42" s="664"/>
      <c r="CT42" s="664"/>
      <c r="CU42" s="664"/>
      <c r="CV42" s="664"/>
      <c r="CW42" s="664"/>
      <c r="CX42" s="664"/>
      <c r="CY42" s="665"/>
      <c r="CZ42" s="666">
        <v>13.3</v>
      </c>
      <c r="DA42" s="667"/>
      <c r="DB42" s="667"/>
      <c r="DC42" s="668"/>
      <c r="DD42" s="669">
        <v>812006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41685</v>
      </c>
      <c r="CS43" s="662"/>
      <c r="CT43" s="662"/>
      <c r="CU43" s="662"/>
      <c r="CV43" s="662"/>
      <c r="CW43" s="662"/>
      <c r="CX43" s="662"/>
      <c r="CY43" s="663"/>
      <c r="CZ43" s="666">
        <v>0.1</v>
      </c>
      <c r="DA43" s="695"/>
      <c r="DB43" s="695"/>
      <c r="DC43" s="696"/>
      <c r="DD43" s="669">
        <v>30229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3706180</v>
      </c>
      <c r="CS44" s="664"/>
      <c r="CT44" s="664"/>
      <c r="CU44" s="664"/>
      <c r="CV44" s="664"/>
      <c r="CW44" s="664"/>
      <c r="CX44" s="664"/>
      <c r="CY44" s="665"/>
      <c r="CZ44" s="666">
        <v>13.1</v>
      </c>
      <c r="DA44" s="667"/>
      <c r="DB44" s="667"/>
      <c r="DC44" s="668"/>
      <c r="DD44" s="669">
        <v>773535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1958495</v>
      </c>
      <c r="CS45" s="662"/>
      <c r="CT45" s="662"/>
      <c r="CU45" s="662"/>
      <c r="CV45" s="662"/>
      <c r="CW45" s="662"/>
      <c r="CX45" s="662"/>
      <c r="CY45" s="663"/>
      <c r="CZ45" s="666">
        <v>6.9</v>
      </c>
      <c r="DA45" s="695"/>
      <c r="DB45" s="695"/>
      <c r="DC45" s="696"/>
      <c r="DD45" s="669">
        <v>159454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1654634</v>
      </c>
      <c r="CS46" s="664"/>
      <c r="CT46" s="664"/>
      <c r="CU46" s="664"/>
      <c r="CV46" s="664"/>
      <c r="CW46" s="664"/>
      <c r="CX46" s="664"/>
      <c r="CY46" s="665"/>
      <c r="CZ46" s="666">
        <v>5.8</v>
      </c>
      <c r="DA46" s="667"/>
      <c r="DB46" s="667"/>
      <c r="DC46" s="668"/>
      <c r="DD46" s="669">
        <v>603239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71312</v>
      </c>
      <c r="CS47" s="662"/>
      <c r="CT47" s="662"/>
      <c r="CU47" s="662"/>
      <c r="CV47" s="662"/>
      <c r="CW47" s="662"/>
      <c r="CX47" s="662"/>
      <c r="CY47" s="663"/>
      <c r="CZ47" s="666">
        <v>0.3</v>
      </c>
      <c r="DA47" s="695"/>
      <c r="DB47" s="695"/>
      <c r="DC47" s="696"/>
      <c r="DD47" s="669">
        <v>38471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136</v>
      </c>
      <c r="CS48" s="664"/>
      <c r="CT48" s="664"/>
      <c r="CU48" s="664"/>
      <c r="CV48" s="664"/>
      <c r="CW48" s="664"/>
      <c r="CX48" s="664"/>
      <c r="CY48" s="665"/>
      <c r="CZ48" s="666" t="s">
        <v>136</v>
      </c>
      <c r="DA48" s="667"/>
      <c r="DB48" s="667"/>
      <c r="DC48" s="668"/>
      <c r="DD48" s="669" t="s">
        <v>136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28314355</v>
      </c>
      <c r="CS49" s="677"/>
      <c r="CT49" s="677"/>
      <c r="CU49" s="677"/>
      <c r="CV49" s="677"/>
      <c r="CW49" s="677"/>
      <c r="CX49" s="677"/>
      <c r="CY49" s="678"/>
      <c r="CZ49" s="679">
        <v>100</v>
      </c>
      <c r="DA49" s="680"/>
      <c r="DB49" s="680"/>
      <c r="DC49" s="681"/>
      <c r="DD49" s="682">
        <v>18105265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DJudEwFGyxSqJFeL/Z9twDms0N68+syI0EZay9pQ1zl5ENslnLwaBSkLITHVZyardjfZGkEcXCgb4CLzAfKk6g==" saltValue="0wYAQKZcHD9b8Mb2up2Yl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1" t="s">
        <v>359</v>
      </c>
      <c r="DK2" s="1202"/>
      <c r="DL2" s="1202"/>
      <c r="DM2" s="1202"/>
      <c r="DN2" s="1202"/>
      <c r="DO2" s="1203"/>
      <c r="DP2" s="249"/>
      <c r="DQ2" s="1201" t="s">
        <v>360</v>
      </c>
      <c r="DR2" s="1202"/>
      <c r="DS2" s="1202"/>
      <c r="DT2" s="1202"/>
      <c r="DU2" s="1202"/>
      <c r="DV2" s="1202"/>
      <c r="DW2" s="1202"/>
      <c r="DX2" s="1202"/>
      <c r="DY2" s="1202"/>
      <c r="DZ2" s="120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4" t="s">
        <v>361</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4"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9" t="s">
        <v>377</v>
      </c>
      <c r="DH5" s="1190"/>
      <c r="DI5" s="1190"/>
      <c r="DJ5" s="1190"/>
      <c r="DK5" s="1191"/>
      <c r="DL5" s="1189" t="s">
        <v>378</v>
      </c>
      <c r="DM5" s="1190"/>
      <c r="DN5" s="1190"/>
      <c r="DO5" s="1190"/>
      <c r="DP5" s="1191"/>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5"/>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2"/>
      <c r="DH6" s="1193"/>
      <c r="DI6" s="1193"/>
      <c r="DJ6" s="1193"/>
      <c r="DK6" s="1194"/>
      <c r="DL6" s="1192"/>
      <c r="DM6" s="1193"/>
      <c r="DN6" s="1193"/>
      <c r="DO6" s="1193"/>
      <c r="DP6" s="1194"/>
      <c r="DQ6" s="1093"/>
      <c r="DR6" s="1094"/>
      <c r="DS6" s="1094"/>
      <c r="DT6" s="1094"/>
      <c r="DU6" s="1095"/>
      <c r="DV6" s="1093"/>
      <c r="DW6" s="1094"/>
      <c r="DX6" s="1094"/>
      <c r="DY6" s="1094"/>
      <c r="DZ6" s="1107"/>
      <c r="EA6" s="254"/>
    </row>
    <row r="7" spans="1:131" s="255" customFormat="1" ht="26.25" customHeight="1" thickTop="1" x14ac:dyDescent="0.15">
      <c r="A7" s="258">
        <v>1</v>
      </c>
      <c r="B7" s="1141" t="s">
        <v>380</v>
      </c>
      <c r="C7" s="1142"/>
      <c r="D7" s="1142"/>
      <c r="E7" s="1142"/>
      <c r="F7" s="1142"/>
      <c r="G7" s="1142"/>
      <c r="H7" s="1142"/>
      <c r="I7" s="1142"/>
      <c r="J7" s="1142"/>
      <c r="K7" s="1142"/>
      <c r="L7" s="1142"/>
      <c r="M7" s="1142"/>
      <c r="N7" s="1142"/>
      <c r="O7" s="1142"/>
      <c r="P7" s="1143"/>
      <c r="Q7" s="1195">
        <v>28802</v>
      </c>
      <c r="R7" s="1196"/>
      <c r="S7" s="1196"/>
      <c r="T7" s="1196"/>
      <c r="U7" s="1196"/>
      <c r="V7" s="1196">
        <v>28159</v>
      </c>
      <c r="W7" s="1196"/>
      <c r="X7" s="1196"/>
      <c r="Y7" s="1196"/>
      <c r="Z7" s="1196"/>
      <c r="AA7" s="1196">
        <v>642</v>
      </c>
      <c r="AB7" s="1196"/>
      <c r="AC7" s="1196"/>
      <c r="AD7" s="1196"/>
      <c r="AE7" s="1197"/>
      <c r="AF7" s="1198">
        <v>542</v>
      </c>
      <c r="AG7" s="1199"/>
      <c r="AH7" s="1199"/>
      <c r="AI7" s="1199"/>
      <c r="AJ7" s="1200"/>
      <c r="AK7" s="1182">
        <v>938</v>
      </c>
      <c r="AL7" s="1183"/>
      <c r="AM7" s="1183"/>
      <c r="AN7" s="1183"/>
      <c r="AO7" s="1183"/>
      <c r="AP7" s="1183">
        <v>34075</v>
      </c>
      <c r="AQ7" s="1183"/>
      <c r="AR7" s="1183"/>
      <c r="AS7" s="1183"/>
      <c r="AT7" s="1183"/>
      <c r="AU7" s="1184"/>
      <c r="AV7" s="1184"/>
      <c r="AW7" s="1184"/>
      <c r="AX7" s="1184"/>
      <c r="AY7" s="1185"/>
      <c r="AZ7" s="252"/>
      <c r="BA7" s="252"/>
      <c r="BB7" s="252"/>
      <c r="BC7" s="252"/>
      <c r="BD7" s="252"/>
      <c r="BE7" s="253"/>
      <c r="BF7" s="253"/>
      <c r="BG7" s="253"/>
      <c r="BH7" s="253"/>
      <c r="BI7" s="253"/>
      <c r="BJ7" s="253"/>
      <c r="BK7" s="253"/>
      <c r="BL7" s="253"/>
      <c r="BM7" s="253"/>
      <c r="BN7" s="253"/>
      <c r="BO7" s="253"/>
      <c r="BP7" s="253"/>
      <c r="BQ7" s="259">
        <v>1</v>
      </c>
      <c r="BR7" s="260"/>
      <c r="BS7" s="1186" t="s">
        <v>591</v>
      </c>
      <c r="BT7" s="1187"/>
      <c r="BU7" s="1187"/>
      <c r="BV7" s="1187"/>
      <c r="BW7" s="1187"/>
      <c r="BX7" s="1187"/>
      <c r="BY7" s="1187"/>
      <c r="BZ7" s="1187"/>
      <c r="CA7" s="1187"/>
      <c r="CB7" s="1187"/>
      <c r="CC7" s="1187"/>
      <c r="CD7" s="1187"/>
      <c r="CE7" s="1187"/>
      <c r="CF7" s="1187"/>
      <c r="CG7" s="1188"/>
      <c r="CH7" s="1179">
        <v>14</v>
      </c>
      <c r="CI7" s="1180"/>
      <c r="CJ7" s="1180"/>
      <c r="CK7" s="1180"/>
      <c r="CL7" s="1181"/>
      <c r="CM7" s="1179">
        <v>266</v>
      </c>
      <c r="CN7" s="1180"/>
      <c r="CO7" s="1180"/>
      <c r="CP7" s="1180"/>
      <c r="CQ7" s="1181"/>
      <c r="CR7" s="1179">
        <v>30</v>
      </c>
      <c r="CS7" s="1180"/>
      <c r="CT7" s="1180"/>
      <c r="CU7" s="1180"/>
      <c r="CV7" s="1181"/>
      <c r="CW7" s="1179" t="s">
        <v>593</v>
      </c>
      <c r="CX7" s="1180"/>
      <c r="CY7" s="1180"/>
      <c r="CZ7" s="1180"/>
      <c r="DA7" s="1181"/>
      <c r="DB7" s="1179" t="s">
        <v>593</v>
      </c>
      <c r="DC7" s="1180"/>
      <c r="DD7" s="1180"/>
      <c r="DE7" s="1180"/>
      <c r="DF7" s="1181"/>
      <c r="DG7" s="1179" t="s">
        <v>593</v>
      </c>
      <c r="DH7" s="1180"/>
      <c r="DI7" s="1180"/>
      <c r="DJ7" s="1180"/>
      <c r="DK7" s="1181"/>
      <c r="DL7" s="1179" t="s">
        <v>593</v>
      </c>
      <c r="DM7" s="1180"/>
      <c r="DN7" s="1180"/>
      <c r="DO7" s="1180"/>
      <c r="DP7" s="1181"/>
      <c r="DQ7" s="1179" t="s">
        <v>593</v>
      </c>
      <c r="DR7" s="1180"/>
      <c r="DS7" s="1180"/>
      <c r="DT7" s="1180"/>
      <c r="DU7" s="1181"/>
      <c r="DV7" s="1206"/>
      <c r="DW7" s="1207"/>
      <c r="DX7" s="1207"/>
      <c r="DY7" s="1207"/>
      <c r="DZ7" s="1208"/>
      <c r="EA7" s="254"/>
    </row>
    <row r="8" spans="1:131" s="255" customFormat="1" ht="26.25" customHeight="1" x14ac:dyDescent="0.15">
      <c r="A8" s="261">
        <v>2</v>
      </c>
      <c r="B8" s="1128" t="s">
        <v>381</v>
      </c>
      <c r="C8" s="1129"/>
      <c r="D8" s="1129"/>
      <c r="E8" s="1129"/>
      <c r="F8" s="1129"/>
      <c r="G8" s="1129"/>
      <c r="H8" s="1129"/>
      <c r="I8" s="1129"/>
      <c r="J8" s="1129"/>
      <c r="K8" s="1129"/>
      <c r="L8" s="1129"/>
      <c r="M8" s="1129"/>
      <c r="N8" s="1129"/>
      <c r="O8" s="1129"/>
      <c r="P8" s="1130"/>
      <c r="Q8" s="1134">
        <v>278</v>
      </c>
      <c r="R8" s="1135"/>
      <c r="S8" s="1135"/>
      <c r="T8" s="1135"/>
      <c r="U8" s="1135"/>
      <c r="V8" s="1135">
        <v>251</v>
      </c>
      <c r="W8" s="1135"/>
      <c r="X8" s="1135"/>
      <c r="Y8" s="1135"/>
      <c r="Z8" s="1135"/>
      <c r="AA8" s="1135">
        <v>27</v>
      </c>
      <c r="AB8" s="1135"/>
      <c r="AC8" s="1135"/>
      <c r="AD8" s="1135"/>
      <c r="AE8" s="1136"/>
      <c r="AF8" s="1108">
        <v>9</v>
      </c>
      <c r="AG8" s="1109"/>
      <c r="AH8" s="1109"/>
      <c r="AI8" s="1109"/>
      <c r="AJ8" s="1110"/>
      <c r="AK8" s="1177" t="s">
        <v>589</v>
      </c>
      <c r="AL8" s="1178"/>
      <c r="AM8" s="1178"/>
      <c r="AN8" s="1178"/>
      <c r="AO8" s="1178"/>
      <c r="AP8" s="1178" t="s">
        <v>589</v>
      </c>
      <c r="AQ8" s="1178"/>
      <c r="AR8" s="1178"/>
      <c r="AS8" s="1178"/>
      <c r="AT8" s="1178"/>
      <c r="AU8" s="1175"/>
      <c r="AV8" s="1175"/>
      <c r="AW8" s="1175"/>
      <c r="AX8" s="1175"/>
      <c r="AY8" s="1176"/>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-4</v>
      </c>
      <c r="CI8" s="1079"/>
      <c r="CJ8" s="1079"/>
      <c r="CK8" s="1079"/>
      <c r="CL8" s="1080"/>
      <c r="CM8" s="1078">
        <v>37</v>
      </c>
      <c r="CN8" s="1079"/>
      <c r="CO8" s="1079"/>
      <c r="CP8" s="1079"/>
      <c r="CQ8" s="1080"/>
      <c r="CR8" s="1078">
        <v>28</v>
      </c>
      <c r="CS8" s="1079"/>
      <c r="CT8" s="1079"/>
      <c r="CU8" s="1079"/>
      <c r="CV8" s="1080"/>
      <c r="CW8" s="1078" t="s">
        <v>594</v>
      </c>
      <c r="CX8" s="1079"/>
      <c r="CY8" s="1079"/>
      <c r="CZ8" s="1079"/>
      <c r="DA8" s="1080"/>
      <c r="DB8" s="1078" t="s">
        <v>594</v>
      </c>
      <c r="DC8" s="1079"/>
      <c r="DD8" s="1079"/>
      <c r="DE8" s="1079"/>
      <c r="DF8" s="1080"/>
      <c r="DG8" s="1078" t="s">
        <v>594</v>
      </c>
      <c r="DH8" s="1079"/>
      <c r="DI8" s="1079"/>
      <c r="DJ8" s="1079"/>
      <c r="DK8" s="1080"/>
      <c r="DL8" s="1078" t="s">
        <v>594</v>
      </c>
      <c r="DM8" s="1079"/>
      <c r="DN8" s="1079"/>
      <c r="DO8" s="1079"/>
      <c r="DP8" s="1080"/>
      <c r="DQ8" s="1078" t="s">
        <v>594</v>
      </c>
      <c r="DR8" s="1079"/>
      <c r="DS8" s="1079"/>
      <c r="DT8" s="1079"/>
      <c r="DU8" s="1080"/>
      <c r="DV8" s="1081"/>
      <c r="DW8" s="1082"/>
      <c r="DX8" s="1082"/>
      <c r="DY8" s="1082"/>
      <c r="DZ8" s="1083"/>
      <c r="EA8" s="254"/>
    </row>
    <row r="9" spans="1:131" s="255" customFormat="1" ht="26.25" customHeight="1" x14ac:dyDescent="0.15">
      <c r="A9" s="261">
        <v>3</v>
      </c>
      <c r="B9" s="1128" t="s">
        <v>382</v>
      </c>
      <c r="C9" s="1129"/>
      <c r="D9" s="1129"/>
      <c r="E9" s="1129"/>
      <c r="F9" s="1129"/>
      <c r="G9" s="1129"/>
      <c r="H9" s="1129"/>
      <c r="I9" s="1129"/>
      <c r="J9" s="1129"/>
      <c r="K9" s="1129"/>
      <c r="L9" s="1129"/>
      <c r="M9" s="1129"/>
      <c r="N9" s="1129"/>
      <c r="O9" s="1129"/>
      <c r="P9" s="1130"/>
      <c r="Q9" s="1134">
        <v>393</v>
      </c>
      <c r="R9" s="1135"/>
      <c r="S9" s="1135"/>
      <c r="T9" s="1135"/>
      <c r="U9" s="1135"/>
      <c r="V9" s="1135">
        <v>392</v>
      </c>
      <c r="W9" s="1135"/>
      <c r="X9" s="1135"/>
      <c r="Y9" s="1135"/>
      <c r="Z9" s="1135"/>
      <c r="AA9" s="1135">
        <v>1</v>
      </c>
      <c r="AB9" s="1135"/>
      <c r="AC9" s="1135"/>
      <c r="AD9" s="1135"/>
      <c r="AE9" s="1136"/>
      <c r="AF9" s="1108">
        <v>1</v>
      </c>
      <c r="AG9" s="1109"/>
      <c r="AH9" s="1109"/>
      <c r="AI9" s="1109"/>
      <c r="AJ9" s="1110"/>
      <c r="AK9" s="1177">
        <v>148</v>
      </c>
      <c r="AL9" s="1178"/>
      <c r="AM9" s="1178"/>
      <c r="AN9" s="1178"/>
      <c r="AO9" s="1178"/>
      <c r="AP9" s="1178" t="s">
        <v>589</v>
      </c>
      <c r="AQ9" s="1178"/>
      <c r="AR9" s="1178"/>
      <c r="AS9" s="1178"/>
      <c r="AT9" s="1178"/>
      <c r="AU9" s="1175"/>
      <c r="AV9" s="1175"/>
      <c r="AW9" s="1175"/>
      <c r="AX9" s="1175"/>
      <c r="AY9" s="1176"/>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08"/>
      <c r="AG10" s="1109"/>
      <c r="AH10" s="1109"/>
      <c r="AI10" s="1109"/>
      <c r="AJ10" s="1110"/>
      <c r="AK10" s="1177"/>
      <c r="AL10" s="1178"/>
      <c r="AM10" s="1178"/>
      <c r="AN10" s="1178"/>
      <c r="AO10" s="1178"/>
      <c r="AP10" s="1178"/>
      <c r="AQ10" s="1178"/>
      <c r="AR10" s="1178"/>
      <c r="AS10" s="1178"/>
      <c r="AT10" s="1178"/>
      <c r="AU10" s="1175"/>
      <c r="AV10" s="1175"/>
      <c r="AW10" s="1175"/>
      <c r="AX10" s="1175"/>
      <c r="AY10" s="1176"/>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08"/>
      <c r="AG11" s="1109"/>
      <c r="AH11" s="1109"/>
      <c r="AI11" s="1109"/>
      <c r="AJ11" s="1110"/>
      <c r="AK11" s="1177"/>
      <c r="AL11" s="1178"/>
      <c r="AM11" s="1178"/>
      <c r="AN11" s="1178"/>
      <c r="AO11" s="1178"/>
      <c r="AP11" s="1178"/>
      <c r="AQ11" s="1178"/>
      <c r="AR11" s="1178"/>
      <c r="AS11" s="1178"/>
      <c r="AT11" s="1178"/>
      <c r="AU11" s="1175"/>
      <c r="AV11" s="1175"/>
      <c r="AW11" s="1175"/>
      <c r="AX11" s="1175"/>
      <c r="AY11" s="1176"/>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08"/>
      <c r="AG12" s="1109"/>
      <c r="AH12" s="1109"/>
      <c r="AI12" s="1109"/>
      <c r="AJ12" s="1110"/>
      <c r="AK12" s="1177"/>
      <c r="AL12" s="1178"/>
      <c r="AM12" s="1178"/>
      <c r="AN12" s="1178"/>
      <c r="AO12" s="1178"/>
      <c r="AP12" s="1178"/>
      <c r="AQ12" s="1178"/>
      <c r="AR12" s="1178"/>
      <c r="AS12" s="1178"/>
      <c r="AT12" s="1178"/>
      <c r="AU12" s="1175"/>
      <c r="AV12" s="1175"/>
      <c r="AW12" s="1175"/>
      <c r="AX12" s="1175"/>
      <c r="AY12" s="1176"/>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08"/>
      <c r="AG13" s="1109"/>
      <c r="AH13" s="1109"/>
      <c r="AI13" s="1109"/>
      <c r="AJ13" s="1110"/>
      <c r="AK13" s="1177"/>
      <c r="AL13" s="1178"/>
      <c r="AM13" s="1178"/>
      <c r="AN13" s="1178"/>
      <c r="AO13" s="1178"/>
      <c r="AP13" s="1178"/>
      <c r="AQ13" s="1178"/>
      <c r="AR13" s="1178"/>
      <c r="AS13" s="1178"/>
      <c r="AT13" s="1178"/>
      <c r="AU13" s="1175"/>
      <c r="AV13" s="1175"/>
      <c r="AW13" s="1175"/>
      <c r="AX13" s="1175"/>
      <c r="AY13" s="1176"/>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08"/>
      <c r="AG14" s="1109"/>
      <c r="AH14" s="1109"/>
      <c r="AI14" s="1109"/>
      <c r="AJ14" s="1110"/>
      <c r="AK14" s="1177"/>
      <c r="AL14" s="1178"/>
      <c r="AM14" s="1178"/>
      <c r="AN14" s="1178"/>
      <c r="AO14" s="1178"/>
      <c r="AP14" s="1178"/>
      <c r="AQ14" s="1178"/>
      <c r="AR14" s="1178"/>
      <c r="AS14" s="1178"/>
      <c r="AT14" s="1178"/>
      <c r="AU14" s="1175"/>
      <c r="AV14" s="1175"/>
      <c r="AW14" s="1175"/>
      <c r="AX14" s="1175"/>
      <c r="AY14" s="1176"/>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08"/>
      <c r="AG15" s="1109"/>
      <c r="AH15" s="1109"/>
      <c r="AI15" s="1109"/>
      <c r="AJ15" s="1110"/>
      <c r="AK15" s="1177"/>
      <c r="AL15" s="1178"/>
      <c r="AM15" s="1178"/>
      <c r="AN15" s="1178"/>
      <c r="AO15" s="1178"/>
      <c r="AP15" s="1178"/>
      <c r="AQ15" s="1178"/>
      <c r="AR15" s="1178"/>
      <c r="AS15" s="1178"/>
      <c r="AT15" s="1178"/>
      <c r="AU15" s="1175"/>
      <c r="AV15" s="1175"/>
      <c r="AW15" s="1175"/>
      <c r="AX15" s="1175"/>
      <c r="AY15" s="1176"/>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08"/>
      <c r="AG16" s="1109"/>
      <c r="AH16" s="1109"/>
      <c r="AI16" s="1109"/>
      <c r="AJ16" s="1110"/>
      <c r="AK16" s="1177"/>
      <c r="AL16" s="1178"/>
      <c r="AM16" s="1178"/>
      <c r="AN16" s="1178"/>
      <c r="AO16" s="1178"/>
      <c r="AP16" s="1178"/>
      <c r="AQ16" s="1178"/>
      <c r="AR16" s="1178"/>
      <c r="AS16" s="1178"/>
      <c r="AT16" s="1178"/>
      <c r="AU16" s="1175"/>
      <c r="AV16" s="1175"/>
      <c r="AW16" s="1175"/>
      <c r="AX16" s="1175"/>
      <c r="AY16" s="1176"/>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08"/>
      <c r="AG17" s="1109"/>
      <c r="AH17" s="1109"/>
      <c r="AI17" s="1109"/>
      <c r="AJ17" s="1110"/>
      <c r="AK17" s="1177"/>
      <c r="AL17" s="1178"/>
      <c r="AM17" s="1178"/>
      <c r="AN17" s="1178"/>
      <c r="AO17" s="1178"/>
      <c r="AP17" s="1178"/>
      <c r="AQ17" s="1178"/>
      <c r="AR17" s="1178"/>
      <c r="AS17" s="1178"/>
      <c r="AT17" s="1178"/>
      <c r="AU17" s="1175"/>
      <c r="AV17" s="1175"/>
      <c r="AW17" s="1175"/>
      <c r="AX17" s="1175"/>
      <c r="AY17" s="1176"/>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08"/>
      <c r="AG18" s="1109"/>
      <c r="AH18" s="1109"/>
      <c r="AI18" s="1109"/>
      <c r="AJ18" s="1110"/>
      <c r="AK18" s="1177"/>
      <c r="AL18" s="1178"/>
      <c r="AM18" s="1178"/>
      <c r="AN18" s="1178"/>
      <c r="AO18" s="1178"/>
      <c r="AP18" s="1178"/>
      <c r="AQ18" s="1178"/>
      <c r="AR18" s="1178"/>
      <c r="AS18" s="1178"/>
      <c r="AT18" s="1178"/>
      <c r="AU18" s="1175"/>
      <c r="AV18" s="1175"/>
      <c r="AW18" s="1175"/>
      <c r="AX18" s="1175"/>
      <c r="AY18" s="1176"/>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08"/>
      <c r="AG19" s="1109"/>
      <c r="AH19" s="1109"/>
      <c r="AI19" s="1109"/>
      <c r="AJ19" s="1110"/>
      <c r="AK19" s="1177"/>
      <c r="AL19" s="1178"/>
      <c r="AM19" s="1178"/>
      <c r="AN19" s="1178"/>
      <c r="AO19" s="1178"/>
      <c r="AP19" s="1178"/>
      <c r="AQ19" s="1178"/>
      <c r="AR19" s="1178"/>
      <c r="AS19" s="1178"/>
      <c r="AT19" s="1178"/>
      <c r="AU19" s="1175"/>
      <c r="AV19" s="1175"/>
      <c r="AW19" s="1175"/>
      <c r="AX19" s="1175"/>
      <c r="AY19" s="1176"/>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08"/>
      <c r="AG20" s="1109"/>
      <c r="AH20" s="1109"/>
      <c r="AI20" s="1109"/>
      <c r="AJ20" s="1110"/>
      <c r="AK20" s="1177"/>
      <c r="AL20" s="1178"/>
      <c r="AM20" s="1178"/>
      <c r="AN20" s="1178"/>
      <c r="AO20" s="1178"/>
      <c r="AP20" s="1178"/>
      <c r="AQ20" s="1178"/>
      <c r="AR20" s="1178"/>
      <c r="AS20" s="1178"/>
      <c r="AT20" s="1178"/>
      <c r="AU20" s="1175"/>
      <c r="AV20" s="1175"/>
      <c r="AW20" s="1175"/>
      <c r="AX20" s="1175"/>
      <c r="AY20" s="1176"/>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08"/>
      <c r="AG21" s="1109"/>
      <c r="AH21" s="1109"/>
      <c r="AI21" s="1109"/>
      <c r="AJ21" s="1110"/>
      <c r="AK21" s="1177"/>
      <c r="AL21" s="1178"/>
      <c r="AM21" s="1178"/>
      <c r="AN21" s="1178"/>
      <c r="AO21" s="1178"/>
      <c r="AP21" s="1178"/>
      <c r="AQ21" s="1178"/>
      <c r="AR21" s="1178"/>
      <c r="AS21" s="1178"/>
      <c r="AT21" s="1178"/>
      <c r="AU21" s="1175"/>
      <c r="AV21" s="1175"/>
      <c r="AW21" s="1175"/>
      <c r="AX21" s="1175"/>
      <c r="AY21" s="1176"/>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08"/>
      <c r="AG22" s="1109"/>
      <c r="AH22" s="1109"/>
      <c r="AI22" s="1109"/>
      <c r="AJ22" s="1110"/>
      <c r="AK22" s="1168"/>
      <c r="AL22" s="1169"/>
      <c r="AM22" s="1169"/>
      <c r="AN22" s="1169"/>
      <c r="AO22" s="1169"/>
      <c r="AP22" s="1169"/>
      <c r="AQ22" s="1169"/>
      <c r="AR22" s="1169"/>
      <c r="AS22" s="1169"/>
      <c r="AT22" s="1169"/>
      <c r="AU22" s="1170"/>
      <c r="AV22" s="1170"/>
      <c r="AW22" s="1170"/>
      <c r="AX22" s="1170"/>
      <c r="AY22" s="1171"/>
      <c r="AZ22" s="1126" t="s">
        <v>383</v>
      </c>
      <c r="BA22" s="1126"/>
      <c r="BB22" s="1126"/>
      <c r="BC22" s="1126"/>
      <c r="BD22" s="1127"/>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9">
        <v>28985</v>
      </c>
      <c r="R23" s="1160"/>
      <c r="S23" s="1160"/>
      <c r="T23" s="1160"/>
      <c r="U23" s="1160"/>
      <c r="V23" s="1160">
        <v>28314</v>
      </c>
      <c r="W23" s="1160"/>
      <c r="X23" s="1160"/>
      <c r="Y23" s="1160"/>
      <c r="Z23" s="1160"/>
      <c r="AA23" s="1160">
        <v>671</v>
      </c>
      <c r="AB23" s="1160"/>
      <c r="AC23" s="1160"/>
      <c r="AD23" s="1160"/>
      <c r="AE23" s="1161"/>
      <c r="AF23" s="1162">
        <v>552</v>
      </c>
      <c r="AG23" s="1160"/>
      <c r="AH23" s="1160"/>
      <c r="AI23" s="1160"/>
      <c r="AJ23" s="1163"/>
      <c r="AK23" s="1164"/>
      <c r="AL23" s="1165"/>
      <c r="AM23" s="1165"/>
      <c r="AN23" s="1165"/>
      <c r="AO23" s="1165"/>
      <c r="AP23" s="1160">
        <v>34075</v>
      </c>
      <c r="AQ23" s="1160"/>
      <c r="AR23" s="1160"/>
      <c r="AS23" s="1160"/>
      <c r="AT23" s="1160"/>
      <c r="AU23" s="1166"/>
      <c r="AV23" s="1166"/>
      <c r="AW23" s="1166"/>
      <c r="AX23" s="1166"/>
      <c r="AY23" s="1167"/>
      <c r="AZ23" s="1156" t="s">
        <v>127</v>
      </c>
      <c r="BA23" s="1157"/>
      <c r="BB23" s="1157"/>
      <c r="BC23" s="1157"/>
      <c r="BD23" s="1158"/>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5" t="s">
        <v>386</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4" t="s">
        <v>387</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50" t="s">
        <v>391</v>
      </c>
      <c r="AG26" s="1097"/>
      <c r="AH26" s="1097"/>
      <c r="AI26" s="1097"/>
      <c r="AJ26" s="1151"/>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2"/>
      <c r="AG27" s="1100"/>
      <c r="AH27" s="1100"/>
      <c r="AI27" s="1100"/>
      <c r="AJ27" s="1153"/>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1" t="s">
        <v>396</v>
      </c>
      <c r="C28" s="1142"/>
      <c r="D28" s="1142"/>
      <c r="E28" s="1142"/>
      <c r="F28" s="1142"/>
      <c r="G28" s="1142"/>
      <c r="H28" s="1142"/>
      <c r="I28" s="1142"/>
      <c r="J28" s="1142"/>
      <c r="K28" s="1142"/>
      <c r="L28" s="1142"/>
      <c r="M28" s="1142"/>
      <c r="N28" s="1142"/>
      <c r="O28" s="1142"/>
      <c r="P28" s="1143"/>
      <c r="Q28" s="1144">
        <v>5007</v>
      </c>
      <c r="R28" s="1145"/>
      <c r="S28" s="1145"/>
      <c r="T28" s="1145"/>
      <c r="U28" s="1145"/>
      <c r="V28" s="1145">
        <v>4991</v>
      </c>
      <c r="W28" s="1145"/>
      <c r="X28" s="1145"/>
      <c r="Y28" s="1145"/>
      <c r="Z28" s="1145"/>
      <c r="AA28" s="1145">
        <v>16</v>
      </c>
      <c r="AB28" s="1145"/>
      <c r="AC28" s="1145"/>
      <c r="AD28" s="1145"/>
      <c r="AE28" s="1146"/>
      <c r="AF28" s="1147">
        <v>16</v>
      </c>
      <c r="AG28" s="1145"/>
      <c r="AH28" s="1145"/>
      <c r="AI28" s="1145"/>
      <c r="AJ28" s="1148"/>
      <c r="AK28" s="1149">
        <v>463</v>
      </c>
      <c r="AL28" s="1137"/>
      <c r="AM28" s="1137"/>
      <c r="AN28" s="1137"/>
      <c r="AO28" s="1137"/>
      <c r="AP28" s="1137" t="s">
        <v>589</v>
      </c>
      <c r="AQ28" s="1137"/>
      <c r="AR28" s="1137"/>
      <c r="AS28" s="1137"/>
      <c r="AT28" s="1137"/>
      <c r="AU28" s="1137" t="s">
        <v>589</v>
      </c>
      <c r="AV28" s="1137"/>
      <c r="AW28" s="1137"/>
      <c r="AX28" s="1137"/>
      <c r="AY28" s="1137"/>
      <c r="AZ28" s="1138" t="s">
        <v>589</v>
      </c>
      <c r="BA28" s="1138"/>
      <c r="BB28" s="1138"/>
      <c r="BC28" s="1138"/>
      <c r="BD28" s="1138"/>
      <c r="BE28" s="1139"/>
      <c r="BF28" s="1139"/>
      <c r="BG28" s="1139"/>
      <c r="BH28" s="1139"/>
      <c r="BI28" s="1140"/>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8" t="s">
        <v>397</v>
      </c>
      <c r="C29" s="1129"/>
      <c r="D29" s="1129"/>
      <c r="E29" s="1129"/>
      <c r="F29" s="1129"/>
      <c r="G29" s="1129"/>
      <c r="H29" s="1129"/>
      <c r="I29" s="1129"/>
      <c r="J29" s="1129"/>
      <c r="K29" s="1129"/>
      <c r="L29" s="1129"/>
      <c r="M29" s="1129"/>
      <c r="N29" s="1129"/>
      <c r="O29" s="1129"/>
      <c r="P29" s="1130"/>
      <c r="Q29" s="1134">
        <v>5570</v>
      </c>
      <c r="R29" s="1135"/>
      <c r="S29" s="1135"/>
      <c r="T29" s="1135"/>
      <c r="U29" s="1135"/>
      <c r="V29" s="1135">
        <v>5448</v>
      </c>
      <c r="W29" s="1135"/>
      <c r="X29" s="1135"/>
      <c r="Y29" s="1135"/>
      <c r="Z29" s="1135"/>
      <c r="AA29" s="1135">
        <v>122</v>
      </c>
      <c r="AB29" s="1135"/>
      <c r="AC29" s="1135"/>
      <c r="AD29" s="1135"/>
      <c r="AE29" s="1136"/>
      <c r="AF29" s="1108">
        <v>122</v>
      </c>
      <c r="AG29" s="1109"/>
      <c r="AH29" s="1109"/>
      <c r="AI29" s="1109"/>
      <c r="AJ29" s="1110"/>
      <c r="AK29" s="1069">
        <v>766</v>
      </c>
      <c r="AL29" s="1060"/>
      <c r="AM29" s="1060"/>
      <c r="AN29" s="1060"/>
      <c r="AO29" s="1060"/>
      <c r="AP29" s="1060" t="s">
        <v>518</v>
      </c>
      <c r="AQ29" s="1060"/>
      <c r="AR29" s="1060"/>
      <c r="AS29" s="1060"/>
      <c r="AT29" s="1060"/>
      <c r="AU29" s="1060" t="s">
        <v>518</v>
      </c>
      <c r="AV29" s="1060"/>
      <c r="AW29" s="1060"/>
      <c r="AX29" s="1060"/>
      <c r="AY29" s="1060"/>
      <c r="AZ29" s="1133" t="s">
        <v>518</v>
      </c>
      <c r="BA29" s="1133"/>
      <c r="BB29" s="1133"/>
      <c r="BC29" s="1133"/>
      <c r="BD29" s="1133"/>
      <c r="BE29" s="1123"/>
      <c r="BF29" s="1123"/>
      <c r="BG29" s="1123"/>
      <c r="BH29" s="1123"/>
      <c r="BI29" s="1124"/>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8" t="s">
        <v>398</v>
      </c>
      <c r="C30" s="1129"/>
      <c r="D30" s="1129"/>
      <c r="E30" s="1129"/>
      <c r="F30" s="1129"/>
      <c r="G30" s="1129"/>
      <c r="H30" s="1129"/>
      <c r="I30" s="1129"/>
      <c r="J30" s="1129"/>
      <c r="K30" s="1129"/>
      <c r="L30" s="1129"/>
      <c r="M30" s="1129"/>
      <c r="N30" s="1129"/>
      <c r="O30" s="1129"/>
      <c r="P30" s="1130"/>
      <c r="Q30" s="1134">
        <v>534</v>
      </c>
      <c r="R30" s="1135"/>
      <c r="S30" s="1135"/>
      <c r="T30" s="1135"/>
      <c r="U30" s="1135"/>
      <c r="V30" s="1135">
        <v>533</v>
      </c>
      <c r="W30" s="1135"/>
      <c r="X30" s="1135"/>
      <c r="Y30" s="1135"/>
      <c r="Z30" s="1135"/>
      <c r="AA30" s="1135">
        <v>1</v>
      </c>
      <c r="AB30" s="1135"/>
      <c r="AC30" s="1135"/>
      <c r="AD30" s="1135"/>
      <c r="AE30" s="1136"/>
      <c r="AF30" s="1108">
        <v>1</v>
      </c>
      <c r="AG30" s="1109"/>
      <c r="AH30" s="1109"/>
      <c r="AI30" s="1109"/>
      <c r="AJ30" s="1110"/>
      <c r="AK30" s="1069">
        <v>211</v>
      </c>
      <c r="AL30" s="1060"/>
      <c r="AM30" s="1060"/>
      <c r="AN30" s="1060"/>
      <c r="AO30" s="1060"/>
      <c r="AP30" s="1060" t="s">
        <v>518</v>
      </c>
      <c r="AQ30" s="1060"/>
      <c r="AR30" s="1060"/>
      <c r="AS30" s="1060"/>
      <c r="AT30" s="1060"/>
      <c r="AU30" s="1060" t="s">
        <v>518</v>
      </c>
      <c r="AV30" s="1060"/>
      <c r="AW30" s="1060"/>
      <c r="AX30" s="1060"/>
      <c r="AY30" s="1060"/>
      <c r="AZ30" s="1133" t="s">
        <v>518</v>
      </c>
      <c r="BA30" s="1133"/>
      <c r="BB30" s="1133"/>
      <c r="BC30" s="1133"/>
      <c r="BD30" s="1133"/>
      <c r="BE30" s="1123"/>
      <c r="BF30" s="1123"/>
      <c r="BG30" s="1123"/>
      <c r="BH30" s="1123"/>
      <c r="BI30" s="1124"/>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8" t="s">
        <v>399</v>
      </c>
      <c r="C31" s="1129"/>
      <c r="D31" s="1129"/>
      <c r="E31" s="1129"/>
      <c r="F31" s="1129"/>
      <c r="G31" s="1129"/>
      <c r="H31" s="1129"/>
      <c r="I31" s="1129"/>
      <c r="J31" s="1129"/>
      <c r="K31" s="1129"/>
      <c r="L31" s="1129"/>
      <c r="M31" s="1129"/>
      <c r="N31" s="1129"/>
      <c r="O31" s="1129"/>
      <c r="P31" s="1130"/>
      <c r="Q31" s="1134">
        <v>893</v>
      </c>
      <c r="R31" s="1135"/>
      <c r="S31" s="1135"/>
      <c r="T31" s="1135"/>
      <c r="U31" s="1135"/>
      <c r="V31" s="1135">
        <v>765</v>
      </c>
      <c r="W31" s="1135"/>
      <c r="X31" s="1135"/>
      <c r="Y31" s="1135"/>
      <c r="Z31" s="1135"/>
      <c r="AA31" s="1135">
        <v>128</v>
      </c>
      <c r="AB31" s="1135"/>
      <c r="AC31" s="1135"/>
      <c r="AD31" s="1135"/>
      <c r="AE31" s="1136"/>
      <c r="AF31" s="1108">
        <v>849</v>
      </c>
      <c r="AG31" s="1109"/>
      <c r="AH31" s="1109"/>
      <c r="AI31" s="1109"/>
      <c r="AJ31" s="1110"/>
      <c r="AK31" s="1069">
        <v>114</v>
      </c>
      <c r="AL31" s="1060"/>
      <c r="AM31" s="1060"/>
      <c r="AN31" s="1060"/>
      <c r="AO31" s="1060"/>
      <c r="AP31" s="1060">
        <v>3351</v>
      </c>
      <c r="AQ31" s="1060"/>
      <c r="AR31" s="1060"/>
      <c r="AS31" s="1060"/>
      <c r="AT31" s="1060"/>
      <c r="AU31" s="1060">
        <v>932</v>
      </c>
      <c r="AV31" s="1060"/>
      <c r="AW31" s="1060"/>
      <c r="AX31" s="1060"/>
      <c r="AY31" s="1060"/>
      <c r="AZ31" s="1133" t="s">
        <v>518</v>
      </c>
      <c r="BA31" s="1133"/>
      <c r="BB31" s="1133"/>
      <c r="BC31" s="1133"/>
      <c r="BD31" s="1133"/>
      <c r="BE31" s="1123" t="s">
        <v>400</v>
      </c>
      <c r="BF31" s="1123"/>
      <c r="BG31" s="1123"/>
      <c r="BH31" s="1123"/>
      <c r="BI31" s="1124"/>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8" t="s">
        <v>401</v>
      </c>
      <c r="C32" s="1129"/>
      <c r="D32" s="1129"/>
      <c r="E32" s="1129"/>
      <c r="F32" s="1129"/>
      <c r="G32" s="1129"/>
      <c r="H32" s="1129"/>
      <c r="I32" s="1129"/>
      <c r="J32" s="1129"/>
      <c r="K32" s="1129"/>
      <c r="L32" s="1129"/>
      <c r="M32" s="1129"/>
      <c r="N32" s="1129"/>
      <c r="O32" s="1129"/>
      <c r="P32" s="1130"/>
      <c r="Q32" s="1134">
        <v>577</v>
      </c>
      <c r="R32" s="1135"/>
      <c r="S32" s="1135"/>
      <c r="T32" s="1135"/>
      <c r="U32" s="1135"/>
      <c r="V32" s="1135">
        <v>577</v>
      </c>
      <c r="W32" s="1135"/>
      <c r="X32" s="1135"/>
      <c r="Y32" s="1135"/>
      <c r="Z32" s="1135"/>
      <c r="AA32" s="1135">
        <v>0</v>
      </c>
      <c r="AB32" s="1135"/>
      <c r="AC32" s="1135"/>
      <c r="AD32" s="1135"/>
      <c r="AE32" s="1136"/>
      <c r="AF32" s="1108" t="s">
        <v>402</v>
      </c>
      <c r="AG32" s="1109"/>
      <c r="AH32" s="1109"/>
      <c r="AI32" s="1109"/>
      <c r="AJ32" s="1110"/>
      <c r="AK32" s="1069">
        <v>282</v>
      </c>
      <c r="AL32" s="1060"/>
      <c r="AM32" s="1060"/>
      <c r="AN32" s="1060"/>
      <c r="AO32" s="1060"/>
      <c r="AP32" s="1060">
        <v>3401</v>
      </c>
      <c r="AQ32" s="1060"/>
      <c r="AR32" s="1060"/>
      <c r="AS32" s="1060"/>
      <c r="AT32" s="1060"/>
      <c r="AU32" s="1060">
        <v>2571</v>
      </c>
      <c r="AV32" s="1060"/>
      <c r="AW32" s="1060"/>
      <c r="AX32" s="1060"/>
      <c r="AY32" s="1060"/>
      <c r="AZ32" s="1133" t="s">
        <v>518</v>
      </c>
      <c r="BA32" s="1133"/>
      <c r="BB32" s="1133"/>
      <c r="BC32" s="1133"/>
      <c r="BD32" s="1133"/>
      <c r="BE32" s="1123" t="s">
        <v>403</v>
      </c>
      <c r="BF32" s="1123"/>
      <c r="BG32" s="1123"/>
      <c r="BH32" s="1123"/>
      <c r="BI32" s="1124"/>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8" t="s">
        <v>404</v>
      </c>
      <c r="C33" s="1129"/>
      <c r="D33" s="1129"/>
      <c r="E33" s="1129"/>
      <c r="F33" s="1129"/>
      <c r="G33" s="1129"/>
      <c r="H33" s="1129"/>
      <c r="I33" s="1129"/>
      <c r="J33" s="1129"/>
      <c r="K33" s="1129"/>
      <c r="L33" s="1129"/>
      <c r="M33" s="1129"/>
      <c r="N33" s="1129"/>
      <c r="O33" s="1129"/>
      <c r="P33" s="1130"/>
      <c r="Q33" s="1134">
        <v>2035</v>
      </c>
      <c r="R33" s="1135"/>
      <c r="S33" s="1135"/>
      <c r="T33" s="1135"/>
      <c r="U33" s="1135"/>
      <c r="V33" s="1135">
        <v>2034</v>
      </c>
      <c r="W33" s="1135"/>
      <c r="X33" s="1135"/>
      <c r="Y33" s="1135"/>
      <c r="Z33" s="1135"/>
      <c r="AA33" s="1135">
        <v>1</v>
      </c>
      <c r="AB33" s="1135"/>
      <c r="AC33" s="1135"/>
      <c r="AD33" s="1135"/>
      <c r="AE33" s="1136"/>
      <c r="AF33" s="1108">
        <v>1</v>
      </c>
      <c r="AG33" s="1109"/>
      <c r="AH33" s="1109"/>
      <c r="AI33" s="1109"/>
      <c r="AJ33" s="1110"/>
      <c r="AK33" s="1069">
        <v>1008</v>
      </c>
      <c r="AL33" s="1060"/>
      <c r="AM33" s="1060"/>
      <c r="AN33" s="1060"/>
      <c r="AO33" s="1060"/>
      <c r="AP33" s="1060">
        <v>11309</v>
      </c>
      <c r="AQ33" s="1060"/>
      <c r="AR33" s="1060"/>
      <c r="AS33" s="1060"/>
      <c r="AT33" s="1060"/>
      <c r="AU33" s="1060">
        <v>10631</v>
      </c>
      <c r="AV33" s="1060"/>
      <c r="AW33" s="1060"/>
      <c r="AX33" s="1060"/>
      <c r="AY33" s="1060"/>
      <c r="AZ33" s="1133" t="s">
        <v>518</v>
      </c>
      <c r="BA33" s="1133"/>
      <c r="BB33" s="1133"/>
      <c r="BC33" s="1133"/>
      <c r="BD33" s="1133"/>
      <c r="BE33" s="1123" t="s">
        <v>405</v>
      </c>
      <c r="BF33" s="1123"/>
      <c r="BG33" s="1123"/>
      <c r="BH33" s="1123"/>
      <c r="BI33" s="1124"/>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3"/>
      <c r="BA34" s="1133"/>
      <c r="BB34" s="1133"/>
      <c r="BC34" s="1133"/>
      <c r="BD34" s="1133"/>
      <c r="BE34" s="1123"/>
      <c r="BF34" s="1123"/>
      <c r="BG34" s="1123"/>
      <c r="BH34" s="1123"/>
      <c r="BI34" s="1124"/>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3"/>
      <c r="BA35" s="1133"/>
      <c r="BB35" s="1133"/>
      <c r="BC35" s="1133"/>
      <c r="BD35" s="1133"/>
      <c r="BE35" s="1123"/>
      <c r="BF35" s="1123"/>
      <c r="BG35" s="1123"/>
      <c r="BH35" s="1123"/>
      <c r="BI35" s="1124"/>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3"/>
      <c r="BA36" s="1133"/>
      <c r="BB36" s="1133"/>
      <c r="BC36" s="1133"/>
      <c r="BD36" s="1133"/>
      <c r="BE36" s="1123"/>
      <c r="BF36" s="1123"/>
      <c r="BG36" s="1123"/>
      <c r="BH36" s="1123"/>
      <c r="BI36" s="1124"/>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3"/>
      <c r="BA37" s="1133"/>
      <c r="BB37" s="1133"/>
      <c r="BC37" s="1133"/>
      <c r="BD37" s="1133"/>
      <c r="BE37" s="1123"/>
      <c r="BF37" s="1123"/>
      <c r="BG37" s="1123"/>
      <c r="BH37" s="1123"/>
      <c r="BI37" s="1124"/>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3"/>
      <c r="BA38" s="1133"/>
      <c r="BB38" s="1133"/>
      <c r="BC38" s="1133"/>
      <c r="BD38" s="1133"/>
      <c r="BE38" s="1123"/>
      <c r="BF38" s="1123"/>
      <c r="BG38" s="1123"/>
      <c r="BH38" s="1123"/>
      <c r="BI38" s="1124"/>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3"/>
      <c r="BA39" s="1133"/>
      <c r="BB39" s="1133"/>
      <c r="BC39" s="1133"/>
      <c r="BD39" s="1133"/>
      <c r="BE39" s="1123"/>
      <c r="BF39" s="1123"/>
      <c r="BG39" s="1123"/>
      <c r="BH39" s="1123"/>
      <c r="BI39" s="1124"/>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3"/>
      <c r="BA40" s="1133"/>
      <c r="BB40" s="1133"/>
      <c r="BC40" s="1133"/>
      <c r="BD40" s="1133"/>
      <c r="BE40" s="1123"/>
      <c r="BF40" s="1123"/>
      <c r="BG40" s="1123"/>
      <c r="BH40" s="1123"/>
      <c r="BI40" s="1124"/>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3"/>
      <c r="BA41" s="1133"/>
      <c r="BB41" s="1133"/>
      <c r="BC41" s="1133"/>
      <c r="BD41" s="1133"/>
      <c r="BE41" s="1123"/>
      <c r="BF41" s="1123"/>
      <c r="BG41" s="1123"/>
      <c r="BH41" s="1123"/>
      <c r="BI41" s="1124"/>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3"/>
      <c r="BA42" s="1133"/>
      <c r="BB42" s="1133"/>
      <c r="BC42" s="1133"/>
      <c r="BD42" s="1133"/>
      <c r="BE42" s="1123"/>
      <c r="BF42" s="1123"/>
      <c r="BG42" s="1123"/>
      <c r="BH42" s="1123"/>
      <c r="BI42" s="1124"/>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3"/>
      <c r="BA43" s="1133"/>
      <c r="BB43" s="1133"/>
      <c r="BC43" s="1133"/>
      <c r="BD43" s="1133"/>
      <c r="BE43" s="1123"/>
      <c r="BF43" s="1123"/>
      <c r="BG43" s="1123"/>
      <c r="BH43" s="1123"/>
      <c r="BI43" s="1124"/>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3"/>
      <c r="BA44" s="1133"/>
      <c r="BB44" s="1133"/>
      <c r="BC44" s="1133"/>
      <c r="BD44" s="1133"/>
      <c r="BE44" s="1123"/>
      <c r="BF44" s="1123"/>
      <c r="BG44" s="1123"/>
      <c r="BH44" s="1123"/>
      <c r="BI44" s="1124"/>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3"/>
      <c r="BA45" s="1133"/>
      <c r="BB45" s="1133"/>
      <c r="BC45" s="1133"/>
      <c r="BD45" s="1133"/>
      <c r="BE45" s="1123"/>
      <c r="BF45" s="1123"/>
      <c r="BG45" s="1123"/>
      <c r="BH45" s="1123"/>
      <c r="BI45" s="1124"/>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3"/>
      <c r="BA46" s="1133"/>
      <c r="BB46" s="1133"/>
      <c r="BC46" s="1133"/>
      <c r="BD46" s="1133"/>
      <c r="BE46" s="1123"/>
      <c r="BF46" s="1123"/>
      <c r="BG46" s="1123"/>
      <c r="BH46" s="1123"/>
      <c r="BI46" s="1124"/>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3"/>
      <c r="BA47" s="1133"/>
      <c r="BB47" s="1133"/>
      <c r="BC47" s="1133"/>
      <c r="BD47" s="1133"/>
      <c r="BE47" s="1123"/>
      <c r="BF47" s="1123"/>
      <c r="BG47" s="1123"/>
      <c r="BH47" s="1123"/>
      <c r="BI47" s="1124"/>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3"/>
      <c r="BA48" s="1133"/>
      <c r="BB48" s="1133"/>
      <c r="BC48" s="1133"/>
      <c r="BD48" s="1133"/>
      <c r="BE48" s="1123"/>
      <c r="BF48" s="1123"/>
      <c r="BG48" s="1123"/>
      <c r="BH48" s="1123"/>
      <c r="BI48" s="1124"/>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3"/>
      <c r="BA49" s="1133"/>
      <c r="BB49" s="1133"/>
      <c r="BC49" s="1133"/>
      <c r="BD49" s="1133"/>
      <c r="BE49" s="1123"/>
      <c r="BF49" s="1123"/>
      <c r="BG49" s="1123"/>
      <c r="BH49" s="1123"/>
      <c r="BI49" s="1124"/>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8"/>
      <c r="C50" s="1129"/>
      <c r="D50" s="1129"/>
      <c r="E50" s="1129"/>
      <c r="F50" s="1129"/>
      <c r="G50" s="1129"/>
      <c r="H50" s="1129"/>
      <c r="I50" s="1129"/>
      <c r="J50" s="1129"/>
      <c r="K50" s="1129"/>
      <c r="L50" s="1129"/>
      <c r="M50" s="1129"/>
      <c r="N50" s="1129"/>
      <c r="O50" s="1129"/>
      <c r="P50" s="1130"/>
      <c r="Q50" s="1131"/>
      <c r="R50" s="1112"/>
      <c r="S50" s="1112"/>
      <c r="T50" s="1112"/>
      <c r="U50" s="1112"/>
      <c r="V50" s="1112"/>
      <c r="W50" s="1112"/>
      <c r="X50" s="1112"/>
      <c r="Y50" s="1112"/>
      <c r="Z50" s="1112"/>
      <c r="AA50" s="1112"/>
      <c r="AB50" s="1112"/>
      <c r="AC50" s="1112"/>
      <c r="AD50" s="1112"/>
      <c r="AE50" s="1132"/>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3"/>
      <c r="BF50" s="1123"/>
      <c r="BG50" s="1123"/>
      <c r="BH50" s="1123"/>
      <c r="BI50" s="1124"/>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8"/>
      <c r="C51" s="1129"/>
      <c r="D51" s="1129"/>
      <c r="E51" s="1129"/>
      <c r="F51" s="1129"/>
      <c r="G51" s="1129"/>
      <c r="H51" s="1129"/>
      <c r="I51" s="1129"/>
      <c r="J51" s="1129"/>
      <c r="K51" s="1129"/>
      <c r="L51" s="1129"/>
      <c r="M51" s="1129"/>
      <c r="N51" s="1129"/>
      <c r="O51" s="1129"/>
      <c r="P51" s="1130"/>
      <c r="Q51" s="1131"/>
      <c r="R51" s="1112"/>
      <c r="S51" s="1112"/>
      <c r="T51" s="1112"/>
      <c r="U51" s="1112"/>
      <c r="V51" s="1112"/>
      <c r="W51" s="1112"/>
      <c r="X51" s="1112"/>
      <c r="Y51" s="1112"/>
      <c r="Z51" s="1112"/>
      <c r="AA51" s="1112"/>
      <c r="AB51" s="1112"/>
      <c r="AC51" s="1112"/>
      <c r="AD51" s="1112"/>
      <c r="AE51" s="1132"/>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3"/>
      <c r="BF51" s="1123"/>
      <c r="BG51" s="1123"/>
      <c r="BH51" s="1123"/>
      <c r="BI51" s="1124"/>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8"/>
      <c r="C52" s="1129"/>
      <c r="D52" s="1129"/>
      <c r="E52" s="1129"/>
      <c r="F52" s="1129"/>
      <c r="G52" s="1129"/>
      <c r="H52" s="1129"/>
      <c r="I52" s="1129"/>
      <c r="J52" s="1129"/>
      <c r="K52" s="1129"/>
      <c r="L52" s="1129"/>
      <c r="M52" s="1129"/>
      <c r="N52" s="1129"/>
      <c r="O52" s="1129"/>
      <c r="P52" s="1130"/>
      <c r="Q52" s="1131"/>
      <c r="R52" s="1112"/>
      <c r="S52" s="1112"/>
      <c r="T52" s="1112"/>
      <c r="U52" s="1112"/>
      <c r="V52" s="1112"/>
      <c r="W52" s="1112"/>
      <c r="X52" s="1112"/>
      <c r="Y52" s="1112"/>
      <c r="Z52" s="1112"/>
      <c r="AA52" s="1112"/>
      <c r="AB52" s="1112"/>
      <c r="AC52" s="1112"/>
      <c r="AD52" s="1112"/>
      <c r="AE52" s="1132"/>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3"/>
      <c r="BF52" s="1123"/>
      <c r="BG52" s="1123"/>
      <c r="BH52" s="1123"/>
      <c r="BI52" s="1124"/>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8"/>
      <c r="C53" s="1129"/>
      <c r="D53" s="1129"/>
      <c r="E53" s="1129"/>
      <c r="F53" s="1129"/>
      <c r="G53" s="1129"/>
      <c r="H53" s="1129"/>
      <c r="I53" s="1129"/>
      <c r="J53" s="1129"/>
      <c r="K53" s="1129"/>
      <c r="L53" s="1129"/>
      <c r="M53" s="1129"/>
      <c r="N53" s="1129"/>
      <c r="O53" s="1129"/>
      <c r="P53" s="1130"/>
      <c r="Q53" s="1131"/>
      <c r="R53" s="1112"/>
      <c r="S53" s="1112"/>
      <c r="T53" s="1112"/>
      <c r="U53" s="1112"/>
      <c r="V53" s="1112"/>
      <c r="W53" s="1112"/>
      <c r="X53" s="1112"/>
      <c r="Y53" s="1112"/>
      <c r="Z53" s="1112"/>
      <c r="AA53" s="1112"/>
      <c r="AB53" s="1112"/>
      <c r="AC53" s="1112"/>
      <c r="AD53" s="1112"/>
      <c r="AE53" s="1132"/>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3"/>
      <c r="BF53" s="1123"/>
      <c r="BG53" s="1123"/>
      <c r="BH53" s="1123"/>
      <c r="BI53" s="1124"/>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8"/>
      <c r="C54" s="1129"/>
      <c r="D54" s="1129"/>
      <c r="E54" s="1129"/>
      <c r="F54" s="1129"/>
      <c r="G54" s="1129"/>
      <c r="H54" s="1129"/>
      <c r="I54" s="1129"/>
      <c r="J54" s="1129"/>
      <c r="K54" s="1129"/>
      <c r="L54" s="1129"/>
      <c r="M54" s="1129"/>
      <c r="N54" s="1129"/>
      <c r="O54" s="1129"/>
      <c r="P54" s="1130"/>
      <c r="Q54" s="1131"/>
      <c r="R54" s="1112"/>
      <c r="S54" s="1112"/>
      <c r="T54" s="1112"/>
      <c r="U54" s="1112"/>
      <c r="V54" s="1112"/>
      <c r="W54" s="1112"/>
      <c r="X54" s="1112"/>
      <c r="Y54" s="1112"/>
      <c r="Z54" s="1112"/>
      <c r="AA54" s="1112"/>
      <c r="AB54" s="1112"/>
      <c r="AC54" s="1112"/>
      <c r="AD54" s="1112"/>
      <c r="AE54" s="1132"/>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3"/>
      <c r="BF54" s="1123"/>
      <c r="BG54" s="1123"/>
      <c r="BH54" s="1123"/>
      <c r="BI54" s="1124"/>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8"/>
      <c r="C55" s="1129"/>
      <c r="D55" s="1129"/>
      <c r="E55" s="1129"/>
      <c r="F55" s="1129"/>
      <c r="G55" s="1129"/>
      <c r="H55" s="1129"/>
      <c r="I55" s="1129"/>
      <c r="J55" s="1129"/>
      <c r="K55" s="1129"/>
      <c r="L55" s="1129"/>
      <c r="M55" s="1129"/>
      <c r="N55" s="1129"/>
      <c r="O55" s="1129"/>
      <c r="P55" s="1130"/>
      <c r="Q55" s="1131"/>
      <c r="R55" s="1112"/>
      <c r="S55" s="1112"/>
      <c r="T55" s="1112"/>
      <c r="U55" s="1112"/>
      <c r="V55" s="1112"/>
      <c r="W55" s="1112"/>
      <c r="X55" s="1112"/>
      <c r="Y55" s="1112"/>
      <c r="Z55" s="1112"/>
      <c r="AA55" s="1112"/>
      <c r="AB55" s="1112"/>
      <c r="AC55" s="1112"/>
      <c r="AD55" s="1112"/>
      <c r="AE55" s="1132"/>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3"/>
      <c r="BF55" s="1123"/>
      <c r="BG55" s="1123"/>
      <c r="BH55" s="1123"/>
      <c r="BI55" s="1124"/>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8"/>
      <c r="C56" s="1129"/>
      <c r="D56" s="1129"/>
      <c r="E56" s="1129"/>
      <c r="F56" s="1129"/>
      <c r="G56" s="1129"/>
      <c r="H56" s="1129"/>
      <c r="I56" s="1129"/>
      <c r="J56" s="1129"/>
      <c r="K56" s="1129"/>
      <c r="L56" s="1129"/>
      <c r="M56" s="1129"/>
      <c r="N56" s="1129"/>
      <c r="O56" s="1129"/>
      <c r="P56" s="1130"/>
      <c r="Q56" s="1131"/>
      <c r="R56" s="1112"/>
      <c r="S56" s="1112"/>
      <c r="T56" s="1112"/>
      <c r="U56" s="1112"/>
      <c r="V56" s="1112"/>
      <c r="W56" s="1112"/>
      <c r="X56" s="1112"/>
      <c r="Y56" s="1112"/>
      <c r="Z56" s="1112"/>
      <c r="AA56" s="1112"/>
      <c r="AB56" s="1112"/>
      <c r="AC56" s="1112"/>
      <c r="AD56" s="1112"/>
      <c r="AE56" s="1132"/>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3"/>
      <c r="BF56" s="1123"/>
      <c r="BG56" s="1123"/>
      <c r="BH56" s="1123"/>
      <c r="BI56" s="1124"/>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8"/>
      <c r="C57" s="1129"/>
      <c r="D57" s="1129"/>
      <c r="E57" s="1129"/>
      <c r="F57" s="1129"/>
      <c r="G57" s="1129"/>
      <c r="H57" s="1129"/>
      <c r="I57" s="1129"/>
      <c r="J57" s="1129"/>
      <c r="K57" s="1129"/>
      <c r="L57" s="1129"/>
      <c r="M57" s="1129"/>
      <c r="N57" s="1129"/>
      <c r="O57" s="1129"/>
      <c r="P57" s="1130"/>
      <c r="Q57" s="1131"/>
      <c r="R57" s="1112"/>
      <c r="S57" s="1112"/>
      <c r="T57" s="1112"/>
      <c r="U57" s="1112"/>
      <c r="V57" s="1112"/>
      <c r="W57" s="1112"/>
      <c r="X57" s="1112"/>
      <c r="Y57" s="1112"/>
      <c r="Z57" s="1112"/>
      <c r="AA57" s="1112"/>
      <c r="AB57" s="1112"/>
      <c r="AC57" s="1112"/>
      <c r="AD57" s="1112"/>
      <c r="AE57" s="1132"/>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3"/>
      <c r="BF57" s="1123"/>
      <c r="BG57" s="1123"/>
      <c r="BH57" s="1123"/>
      <c r="BI57" s="1124"/>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8"/>
      <c r="C58" s="1129"/>
      <c r="D58" s="1129"/>
      <c r="E58" s="1129"/>
      <c r="F58" s="1129"/>
      <c r="G58" s="1129"/>
      <c r="H58" s="1129"/>
      <c r="I58" s="1129"/>
      <c r="J58" s="1129"/>
      <c r="K58" s="1129"/>
      <c r="L58" s="1129"/>
      <c r="M58" s="1129"/>
      <c r="N58" s="1129"/>
      <c r="O58" s="1129"/>
      <c r="P58" s="1130"/>
      <c r="Q58" s="1131"/>
      <c r="R58" s="1112"/>
      <c r="S58" s="1112"/>
      <c r="T58" s="1112"/>
      <c r="U58" s="1112"/>
      <c r="V58" s="1112"/>
      <c r="W58" s="1112"/>
      <c r="X58" s="1112"/>
      <c r="Y58" s="1112"/>
      <c r="Z58" s="1112"/>
      <c r="AA58" s="1112"/>
      <c r="AB58" s="1112"/>
      <c r="AC58" s="1112"/>
      <c r="AD58" s="1112"/>
      <c r="AE58" s="1132"/>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3"/>
      <c r="BF58" s="1123"/>
      <c r="BG58" s="1123"/>
      <c r="BH58" s="1123"/>
      <c r="BI58" s="1124"/>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8"/>
      <c r="C59" s="1129"/>
      <c r="D59" s="1129"/>
      <c r="E59" s="1129"/>
      <c r="F59" s="1129"/>
      <c r="G59" s="1129"/>
      <c r="H59" s="1129"/>
      <c r="I59" s="1129"/>
      <c r="J59" s="1129"/>
      <c r="K59" s="1129"/>
      <c r="L59" s="1129"/>
      <c r="M59" s="1129"/>
      <c r="N59" s="1129"/>
      <c r="O59" s="1129"/>
      <c r="P59" s="1130"/>
      <c r="Q59" s="1131"/>
      <c r="R59" s="1112"/>
      <c r="S59" s="1112"/>
      <c r="T59" s="1112"/>
      <c r="U59" s="1112"/>
      <c r="V59" s="1112"/>
      <c r="W59" s="1112"/>
      <c r="X59" s="1112"/>
      <c r="Y59" s="1112"/>
      <c r="Z59" s="1112"/>
      <c r="AA59" s="1112"/>
      <c r="AB59" s="1112"/>
      <c r="AC59" s="1112"/>
      <c r="AD59" s="1112"/>
      <c r="AE59" s="1132"/>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3"/>
      <c r="BF59" s="1123"/>
      <c r="BG59" s="1123"/>
      <c r="BH59" s="1123"/>
      <c r="BI59" s="1124"/>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8"/>
      <c r="C60" s="1129"/>
      <c r="D60" s="1129"/>
      <c r="E60" s="1129"/>
      <c r="F60" s="1129"/>
      <c r="G60" s="1129"/>
      <c r="H60" s="1129"/>
      <c r="I60" s="1129"/>
      <c r="J60" s="1129"/>
      <c r="K60" s="1129"/>
      <c r="L60" s="1129"/>
      <c r="M60" s="1129"/>
      <c r="N60" s="1129"/>
      <c r="O60" s="1129"/>
      <c r="P60" s="1130"/>
      <c r="Q60" s="1131"/>
      <c r="R60" s="1112"/>
      <c r="S60" s="1112"/>
      <c r="T60" s="1112"/>
      <c r="U60" s="1112"/>
      <c r="V60" s="1112"/>
      <c r="W60" s="1112"/>
      <c r="X60" s="1112"/>
      <c r="Y60" s="1112"/>
      <c r="Z60" s="1112"/>
      <c r="AA60" s="1112"/>
      <c r="AB60" s="1112"/>
      <c r="AC60" s="1112"/>
      <c r="AD60" s="1112"/>
      <c r="AE60" s="1132"/>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3"/>
      <c r="BF60" s="1123"/>
      <c r="BG60" s="1123"/>
      <c r="BH60" s="1123"/>
      <c r="BI60" s="1124"/>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8"/>
      <c r="C61" s="1129"/>
      <c r="D61" s="1129"/>
      <c r="E61" s="1129"/>
      <c r="F61" s="1129"/>
      <c r="G61" s="1129"/>
      <c r="H61" s="1129"/>
      <c r="I61" s="1129"/>
      <c r="J61" s="1129"/>
      <c r="K61" s="1129"/>
      <c r="L61" s="1129"/>
      <c r="M61" s="1129"/>
      <c r="N61" s="1129"/>
      <c r="O61" s="1129"/>
      <c r="P61" s="1130"/>
      <c r="Q61" s="1131"/>
      <c r="R61" s="1112"/>
      <c r="S61" s="1112"/>
      <c r="T61" s="1112"/>
      <c r="U61" s="1112"/>
      <c r="V61" s="1112"/>
      <c r="W61" s="1112"/>
      <c r="X61" s="1112"/>
      <c r="Y61" s="1112"/>
      <c r="Z61" s="1112"/>
      <c r="AA61" s="1112"/>
      <c r="AB61" s="1112"/>
      <c r="AC61" s="1112"/>
      <c r="AD61" s="1112"/>
      <c r="AE61" s="1132"/>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3"/>
      <c r="BF61" s="1123"/>
      <c r="BG61" s="1123"/>
      <c r="BH61" s="1123"/>
      <c r="BI61" s="1124"/>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8"/>
      <c r="C62" s="1129"/>
      <c r="D62" s="1129"/>
      <c r="E62" s="1129"/>
      <c r="F62" s="1129"/>
      <c r="G62" s="1129"/>
      <c r="H62" s="1129"/>
      <c r="I62" s="1129"/>
      <c r="J62" s="1129"/>
      <c r="K62" s="1129"/>
      <c r="L62" s="1129"/>
      <c r="M62" s="1129"/>
      <c r="N62" s="1129"/>
      <c r="O62" s="1129"/>
      <c r="P62" s="1130"/>
      <c r="Q62" s="1131"/>
      <c r="R62" s="1112"/>
      <c r="S62" s="1112"/>
      <c r="T62" s="1112"/>
      <c r="U62" s="1112"/>
      <c r="V62" s="1112"/>
      <c r="W62" s="1112"/>
      <c r="X62" s="1112"/>
      <c r="Y62" s="1112"/>
      <c r="Z62" s="1112"/>
      <c r="AA62" s="1112"/>
      <c r="AB62" s="1112"/>
      <c r="AC62" s="1112"/>
      <c r="AD62" s="1112"/>
      <c r="AE62" s="1132"/>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3"/>
      <c r="BF62" s="1123"/>
      <c r="BG62" s="1123"/>
      <c r="BH62" s="1123"/>
      <c r="BI62" s="1124"/>
      <c r="BJ62" s="1125" t="s">
        <v>406</v>
      </c>
      <c r="BK62" s="1126"/>
      <c r="BL62" s="1126"/>
      <c r="BM62" s="1126"/>
      <c r="BN62" s="1127"/>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9"/>
      <c r="AF63" s="1120">
        <v>990</v>
      </c>
      <c r="AG63" s="1048"/>
      <c r="AH63" s="1048"/>
      <c r="AI63" s="1048"/>
      <c r="AJ63" s="1121"/>
      <c r="AK63" s="1122"/>
      <c r="AL63" s="1052"/>
      <c r="AM63" s="1052"/>
      <c r="AN63" s="1052"/>
      <c r="AO63" s="1052"/>
      <c r="AP63" s="1114">
        <v>18061</v>
      </c>
      <c r="AQ63" s="1040"/>
      <c r="AR63" s="1040"/>
      <c r="AS63" s="1040"/>
      <c r="AT63" s="1115"/>
      <c r="AU63" s="1048">
        <v>14133</v>
      </c>
      <c r="AV63" s="1048"/>
      <c r="AW63" s="1048"/>
      <c r="AX63" s="1048"/>
      <c r="AY63" s="1048"/>
      <c r="AZ63" s="1116"/>
      <c r="BA63" s="1116"/>
      <c r="BB63" s="1116"/>
      <c r="BC63" s="1116"/>
      <c r="BD63" s="1116"/>
      <c r="BE63" s="1049"/>
      <c r="BF63" s="1049"/>
      <c r="BG63" s="1049"/>
      <c r="BH63" s="1049"/>
      <c r="BI63" s="1050"/>
      <c r="BJ63" s="1117" t="s">
        <v>408</v>
      </c>
      <c r="BK63" s="1040"/>
      <c r="BL63" s="1040"/>
      <c r="BM63" s="1040"/>
      <c r="BN63" s="1118"/>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389</v>
      </c>
      <c r="W66" s="1091"/>
      <c r="X66" s="1091"/>
      <c r="Y66" s="1091"/>
      <c r="Z66" s="1092"/>
      <c r="AA66" s="1090" t="s">
        <v>412</v>
      </c>
      <c r="AB66" s="1091"/>
      <c r="AC66" s="1091"/>
      <c r="AD66" s="1091"/>
      <c r="AE66" s="1092"/>
      <c r="AF66" s="1096" t="s">
        <v>413</v>
      </c>
      <c r="AG66" s="1097"/>
      <c r="AH66" s="1097"/>
      <c r="AI66" s="1097"/>
      <c r="AJ66" s="1098"/>
      <c r="AK66" s="1090" t="s">
        <v>392</v>
      </c>
      <c r="AL66" s="1085"/>
      <c r="AM66" s="1085"/>
      <c r="AN66" s="1085"/>
      <c r="AO66" s="1086"/>
      <c r="AP66" s="1090" t="s">
        <v>414</v>
      </c>
      <c r="AQ66" s="1091"/>
      <c r="AR66" s="1091"/>
      <c r="AS66" s="1091"/>
      <c r="AT66" s="1092"/>
      <c r="AU66" s="1090" t="s">
        <v>415</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582</v>
      </c>
      <c r="C68" s="1075"/>
      <c r="D68" s="1075"/>
      <c r="E68" s="1075"/>
      <c r="F68" s="1075"/>
      <c r="G68" s="1075"/>
      <c r="H68" s="1075"/>
      <c r="I68" s="1075"/>
      <c r="J68" s="1075"/>
      <c r="K68" s="1075"/>
      <c r="L68" s="1075"/>
      <c r="M68" s="1075"/>
      <c r="N68" s="1075"/>
      <c r="O68" s="1075"/>
      <c r="P68" s="1076"/>
      <c r="Q68" s="1077">
        <v>3365</v>
      </c>
      <c r="R68" s="1071"/>
      <c r="S68" s="1071"/>
      <c r="T68" s="1071"/>
      <c r="U68" s="1071"/>
      <c r="V68" s="1071">
        <v>3341</v>
      </c>
      <c r="W68" s="1071"/>
      <c r="X68" s="1071"/>
      <c r="Y68" s="1071"/>
      <c r="Z68" s="1071"/>
      <c r="AA68" s="1071">
        <v>24</v>
      </c>
      <c r="AB68" s="1071"/>
      <c r="AC68" s="1071"/>
      <c r="AD68" s="1071"/>
      <c r="AE68" s="1071"/>
      <c r="AF68" s="1071">
        <v>24</v>
      </c>
      <c r="AG68" s="1071"/>
      <c r="AH68" s="1071"/>
      <c r="AI68" s="1071"/>
      <c r="AJ68" s="1071"/>
      <c r="AK68" s="1071" t="s">
        <v>589</v>
      </c>
      <c r="AL68" s="1071"/>
      <c r="AM68" s="1071"/>
      <c r="AN68" s="1071"/>
      <c r="AO68" s="1071"/>
      <c r="AP68" s="1071">
        <v>2177</v>
      </c>
      <c r="AQ68" s="1071"/>
      <c r="AR68" s="1071"/>
      <c r="AS68" s="1071"/>
      <c r="AT68" s="1071"/>
      <c r="AU68" s="1071">
        <v>1796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0</v>
      </c>
      <c r="R69" s="1060"/>
      <c r="S69" s="1060"/>
      <c r="T69" s="1060"/>
      <c r="U69" s="1060"/>
      <c r="V69" s="1060">
        <v>0</v>
      </c>
      <c r="W69" s="1060"/>
      <c r="X69" s="1060"/>
      <c r="Y69" s="1060"/>
      <c r="Z69" s="1060"/>
      <c r="AA69" s="1060">
        <v>0</v>
      </c>
      <c r="AB69" s="1060"/>
      <c r="AC69" s="1060"/>
      <c r="AD69" s="1060"/>
      <c r="AE69" s="1060"/>
      <c r="AF69" s="1060">
        <v>0</v>
      </c>
      <c r="AG69" s="1060"/>
      <c r="AH69" s="1060"/>
      <c r="AI69" s="1060"/>
      <c r="AJ69" s="1060"/>
      <c r="AK69" s="1060" t="s">
        <v>589</v>
      </c>
      <c r="AL69" s="1060"/>
      <c r="AM69" s="1060"/>
      <c r="AN69" s="1060"/>
      <c r="AO69" s="1060"/>
      <c r="AP69" s="1060" t="s">
        <v>589</v>
      </c>
      <c r="AQ69" s="1060"/>
      <c r="AR69" s="1060"/>
      <c r="AS69" s="1060"/>
      <c r="AT69" s="1060"/>
      <c r="AU69" s="1060" t="s">
        <v>589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584</v>
      </c>
      <c r="C70" s="1064"/>
      <c r="D70" s="1064"/>
      <c r="E70" s="1064"/>
      <c r="F70" s="1064"/>
      <c r="G70" s="1064"/>
      <c r="H70" s="1064"/>
      <c r="I70" s="1064"/>
      <c r="J70" s="1064"/>
      <c r="K70" s="1064"/>
      <c r="L70" s="1064"/>
      <c r="M70" s="1064"/>
      <c r="N70" s="1064"/>
      <c r="O70" s="1064"/>
      <c r="P70" s="1065"/>
      <c r="Q70" s="1066">
        <v>8778</v>
      </c>
      <c r="R70" s="1060"/>
      <c r="S70" s="1060"/>
      <c r="T70" s="1060"/>
      <c r="U70" s="1060"/>
      <c r="V70" s="1060">
        <v>8501</v>
      </c>
      <c r="W70" s="1060"/>
      <c r="X70" s="1060"/>
      <c r="Y70" s="1060"/>
      <c r="Z70" s="1060"/>
      <c r="AA70" s="1060">
        <v>276</v>
      </c>
      <c r="AB70" s="1060"/>
      <c r="AC70" s="1060"/>
      <c r="AD70" s="1060"/>
      <c r="AE70" s="1060"/>
      <c r="AF70" s="1060">
        <v>276</v>
      </c>
      <c r="AG70" s="1060"/>
      <c r="AH70" s="1060"/>
      <c r="AI70" s="1060"/>
      <c r="AJ70" s="1060"/>
      <c r="AK70" s="1060">
        <v>373</v>
      </c>
      <c r="AL70" s="1060"/>
      <c r="AM70" s="1060"/>
      <c r="AN70" s="1060"/>
      <c r="AO70" s="1060"/>
      <c r="AP70" s="1060" t="s">
        <v>589</v>
      </c>
      <c r="AQ70" s="1060"/>
      <c r="AR70" s="1060"/>
      <c r="AS70" s="1060"/>
      <c r="AT70" s="1060"/>
      <c r="AU70" s="1060" t="s">
        <v>589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6">
        <v>116</v>
      </c>
      <c r="R71" s="1060"/>
      <c r="S71" s="1060"/>
      <c r="T71" s="1060"/>
      <c r="U71" s="1060"/>
      <c r="V71" s="1060">
        <v>93</v>
      </c>
      <c r="W71" s="1060"/>
      <c r="X71" s="1060"/>
      <c r="Y71" s="1060"/>
      <c r="Z71" s="1060"/>
      <c r="AA71" s="1060">
        <v>23</v>
      </c>
      <c r="AB71" s="1060"/>
      <c r="AC71" s="1060"/>
      <c r="AD71" s="1060"/>
      <c r="AE71" s="1060"/>
      <c r="AF71" s="1060">
        <v>23</v>
      </c>
      <c r="AG71" s="1060"/>
      <c r="AH71" s="1060"/>
      <c r="AI71" s="1060"/>
      <c r="AJ71" s="1060"/>
      <c r="AK71" s="1060">
        <v>12</v>
      </c>
      <c r="AL71" s="1060"/>
      <c r="AM71" s="1060"/>
      <c r="AN71" s="1060"/>
      <c r="AO71" s="1060"/>
      <c r="AP71" s="1060" t="s">
        <v>589</v>
      </c>
      <c r="AQ71" s="1060"/>
      <c r="AR71" s="1060"/>
      <c r="AS71" s="1060"/>
      <c r="AT71" s="1060"/>
      <c r="AU71" s="1060" t="s">
        <v>589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265</v>
      </c>
      <c r="R72" s="1060"/>
      <c r="S72" s="1060"/>
      <c r="T72" s="1060"/>
      <c r="U72" s="1060"/>
      <c r="V72" s="1060">
        <v>248</v>
      </c>
      <c r="W72" s="1060"/>
      <c r="X72" s="1060"/>
      <c r="Y72" s="1060"/>
      <c r="Z72" s="1060"/>
      <c r="AA72" s="1060">
        <v>17</v>
      </c>
      <c r="AB72" s="1060"/>
      <c r="AC72" s="1060"/>
      <c r="AD72" s="1060"/>
      <c r="AE72" s="1060"/>
      <c r="AF72" s="1060">
        <v>17</v>
      </c>
      <c r="AG72" s="1060"/>
      <c r="AH72" s="1060"/>
      <c r="AI72" s="1060"/>
      <c r="AJ72" s="1060"/>
      <c r="AK72" s="1060">
        <v>151</v>
      </c>
      <c r="AL72" s="1060"/>
      <c r="AM72" s="1060"/>
      <c r="AN72" s="1060"/>
      <c r="AO72" s="1060"/>
      <c r="AP72" s="1060" t="s">
        <v>589</v>
      </c>
      <c r="AQ72" s="1060"/>
      <c r="AR72" s="1060"/>
      <c r="AS72" s="1060"/>
      <c r="AT72" s="1060"/>
      <c r="AU72" s="1060" t="s">
        <v>589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587</v>
      </c>
      <c r="C73" s="1064"/>
      <c r="D73" s="1064"/>
      <c r="E73" s="1064"/>
      <c r="F73" s="1064"/>
      <c r="G73" s="1064"/>
      <c r="H73" s="1064"/>
      <c r="I73" s="1064"/>
      <c r="J73" s="1064"/>
      <c r="K73" s="1064"/>
      <c r="L73" s="1064"/>
      <c r="M73" s="1064"/>
      <c r="N73" s="1064"/>
      <c r="O73" s="1064"/>
      <c r="P73" s="1065"/>
      <c r="Q73" s="1066">
        <v>545</v>
      </c>
      <c r="R73" s="1060"/>
      <c r="S73" s="1060"/>
      <c r="T73" s="1060"/>
      <c r="U73" s="1060"/>
      <c r="V73" s="1060">
        <v>409</v>
      </c>
      <c r="W73" s="1060"/>
      <c r="X73" s="1060"/>
      <c r="Y73" s="1060"/>
      <c r="Z73" s="1060"/>
      <c r="AA73" s="1060">
        <v>136</v>
      </c>
      <c r="AB73" s="1060"/>
      <c r="AC73" s="1060"/>
      <c r="AD73" s="1060"/>
      <c r="AE73" s="1060"/>
      <c r="AF73" s="1060">
        <v>136</v>
      </c>
      <c r="AG73" s="1060"/>
      <c r="AH73" s="1060"/>
      <c r="AI73" s="1060"/>
      <c r="AJ73" s="1060"/>
      <c r="AK73" s="1060" t="s">
        <v>590</v>
      </c>
      <c r="AL73" s="1060"/>
      <c r="AM73" s="1060"/>
      <c r="AN73" s="1060"/>
      <c r="AO73" s="1060"/>
      <c r="AP73" s="1060" t="s">
        <v>589</v>
      </c>
      <c r="AQ73" s="1060"/>
      <c r="AR73" s="1060"/>
      <c r="AS73" s="1060"/>
      <c r="AT73" s="1060"/>
      <c r="AU73" s="1060" t="s">
        <v>589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588</v>
      </c>
      <c r="C74" s="1064"/>
      <c r="D74" s="1064"/>
      <c r="E74" s="1064"/>
      <c r="F74" s="1064"/>
      <c r="G74" s="1064"/>
      <c r="H74" s="1064"/>
      <c r="I74" s="1064"/>
      <c r="J74" s="1064"/>
      <c r="K74" s="1064"/>
      <c r="L74" s="1064"/>
      <c r="M74" s="1064"/>
      <c r="N74" s="1064"/>
      <c r="O74" s="1064"/>
      <c r="P74" s="1065"/>
      <c r="Q74" s="1066">
        <v>152075</v>
      </c>
      <c r="R74" s="1060"/>
      <c r="S74" s="1060"/>
      <c r="T74" s="1060"/>
      <c r="U74" s="1060"/>
      <c r="V74" s="1060">
        <v>147885</v>
      </c>
      <c r="W74" s="1060"/>
      <c r="X74" s="1060"/>
      <c r="Y74" s="1060"/>
      <c r="Z74" s="1060"/>
      <c r="AA74" s="1060">
        <v>4190</v>
      </c>
      <c r="AB74" s="1060"/>
      <c r="AC74" s="1060"/>
      <c r="AD74" s="1060"/>
      <c r="AE74" s="1060"/>
      <c r="AF74" s="1060">
        <v>4190</v>
      </c>
      <c r="AG74" s="1060"/>
      <c r="AH74" s="1060"/>
      <c r="AI74" s="1060"/>
      <c r="AJ74" s="1060"/>
      <c r="AK74" s="1060">
        <v>1425</v>
      </c>
      <c r="AL74" s="1060"/>
      <c r="AM74" s="1060"/>
      <c r="AN74" s="1060"/>
      <c r="AO74" s="1060"/>
      <c r="AP74" s="1060" t="s">
        <v>589</v>
      </c>
      <c r="AQ74" s="1060"/>
      <c r="AR74" s="1060"/>
      <c r="AS74" s="1060"/>
      <c r="AT74" s="1060"/>
      <c r="AU74" s="1060" t="s">
        <v>589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4667</v>
      </c>
      <c r="AG88" s="1048"/>
      <c r="AH88" s="1048"/>
      <c r="AI88" s="1048"/>
      <c r="AJ88" s="1048"/>
      <c r="AK88" s="1052"/>
      <c r="AL88" s="1052"/>
      <c r="AM88" s="1052"/>
      <c r="AN88" s="1052"/>
      <c r="AO88" s="1052"/>
      <c r="AP88" s="1048">
        <v>2177</v>
      </c>
      <c r="AQ88" s="1048"/>
      <c r="AR88" s="1048"/>
      <c r="AS88" s="1048"/>
      <c r="AT88" s="1048"/>
      <c r="AU88" s="1048">
        <v>1796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58</v>
      </c>
      <c r="CS102" s="1040"/>
      <c r="CT102" s="1040"/>
      <c r="CU102" s="1040"/>
      <c r="CV102" s="1041"/>
      <c r="CW102" s="1039" t="s">
        <v>600</v>
      </c>
      <c r="CX102" s="1040"/>
      <c r="CY102" s="1040"/>
      <c r="CZ102" s="1040"/>
      <c r="DA102" s="1041"/>
      <c r="DB102" s="1039" t="s">
        <v>600</v>
      </c>
      <c r="DC102" s="1040"/>
      <c r="DD102" s="1040"/>
      <c r="DE102" s="1040"/>
      <c r="DF102" s="1041"/>
      <c r="DG102" s="1039" t="s">
        <v>600</v>
      </c>
      <c r="DH102" s="1040"/>
      <c r="DI102" s="1040"/>
      <c r="DJ102" s="1040"/>
      <c r="DK102" s="1041"/>
      <c r="DL102" s="1039" t="s">
        <v>600</v>
      </c>
      <c r="DM102" s="1040"/>
      <c r="DN102" s="1040"/>
      <c r="DO102" s="1040"/>
      <c r="DP102" s="1041"/>
      <c r="DQ102" s="1039" t="s">
        <v>600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301</v>
      </c>
      <c r="AG109" s="983"/>
      <c r="AH109" s="983"/>
      <c r="AI109" s="983"/>
      <c r="AJ109" s="984"/>
      <c r="AK109" s="985" t="s">
        <v>300</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301</v>
      </c>
      <c r="BW109" s="983"/>
      <c r="BX109" s="983"/>
      <c r="BY109" s="983"/>
      <c r="BZ109" s="984"/>
      <c r="CA109" s="985" t="s">
        <v>300</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301</v>
      </c>
      <c r="DM109" s="983"/>
      <c r="DN109" s="983"/>
      <c r="DO109" s="983"/>
      <c r="DP109" s="984"/>
      <c r="DQ109" s="985" t="s">
        <v>300</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3102178</v>
      </c>
      <c r="AB110" s="976"/>
      <c r="AC110" s="976"/>
      <c r="AD110" s="976"/>
      <c r="AE110" s="977"/>
      <c r="AF110" s="978">
        <v>2960806</v>
      </c>
      <c r="AG110" s="976"/>
      <c r="AH110" s="976"/>
      <c r="AI110" s="976"/>
      <c r="AJ110" s="977"/>
      <c r="AK110" s="978">
        <v>2881705</v>
      </c>
      <c r="AL110" s="976"/>
      <c r="AM110" s="976"/>
      <c r="AN110" s="976"/>
      <c r="AO110" s="977"/>
      <c r="AP110" s="979">
        <v>22.4</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34720862</v>
      </c>
      <c r="BR110" s="923"/>
      <c r="BS110" s="923"/>
      <c r="BT110" s="923"/>
      <c r="BU110" s="923"/>
      <c r="BV110" s="923">
        <v>33675879</v>
      </c>
      <c r="BW110" s="923"/>
      <c r="BX110" s="923"/>
      <c r="BY110" s="923"/>
      <c r="BZ110" s="923"/>
      <c r="CA110" s="923">
        <v>34075175</v>
      </c>
      <c r="CB110" s="923"/>
      <c r="CC110" s="923"/>
      <c r="CD110" s="923"/>
      <c r="CE110" s="923"/>
      <c r="CF110" s="947">
        <v>264.89999999999998</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432</v>
      </c>
      <c r="DM110" s="923"/>
      <c r="DN110" s="923"/>
      <c r="DO110" s="923"/>
      <c r="DP110" s="923"/>
      <c r="DQ110" s="923" t="s">
        <v>127</v>
      </c>
      <c r="DR110" s="923"/>
      <c r="DS110" s="923"/>
      <c r="DT110" s="923"/>
      <c r="DU110" s="923"/>
      <c r="DV110" s="924" t="s">
        <v>432</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432</v>
      </c>
      <c r="AG111" s="1004"/>
      <c r="AH111" s="1004"/>
      <c r="AI111" s="1004"/>
      <c r="AJ111" s="1005"/>
      <c r="AK111" s="1006" t="s">
        <v>434</v>
      </c>
      <c r="AL111" s="1004"/>
      <c r="AM111" s="1004"/>
      <c r="AN111" s="1004"/>
      <c r="AO111" s="1005"/>
      <c r="AP111" s="1007" t="s">
        <v>408</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407304</v>
      </c>
      <c r="BR111" s="895"/>
      <c r="BS111" s="895"/>
      <c r="BT111" s="895"/>
      <c r="BU111" s="895"/>
      <c r="BV111" s="895">
        <v>331595</v>
      </c>
      <c r="BW111" s="895"/>
      <c r="BX111" s="895"/>
      <c r="BY111" s="895"/>
      <c r="BZ111" s="895"/>
      <c r="CA111" s="895">
        <v>260231</v>
      </c>
      <c r="CB111" s="895"/>
      <c r="CC111" s="895"/>
      <c r="CD111" s="895"/>
      <c r="CE111" s="895"/>
      <c r="CF111" s="956">
        <v>2</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432</v>
      </c>
      <c r="DM111" s="895"/>
      <c r="DN111" s="895"/>
      <c r="DO111" s="895"/>
      <c r="DP111" s="895"/>
      <c r="DQ111" s="895" t="s">
        <v>437</v>
      </c>
      <c r="DR111" s="895"/>
      <c r="DS111" s="895"/>
      <c r="DT111" s="895"/>
      <c r="DU111" s="895"/>
      <c r="DV111" s="872" t="s">
        <v>437</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408</v>
      </c>
      <c r="AB112" s="858"/>
      <c r="AC112" s="858"/>
      <c r="AD112" s="858"/>
      <c r="AE112" s="859"/>
      <c r="AF112" s="860" t="s">
        <v>432</v>
      </c>
      <c r="AG112" s="858"/>
      <c r="AH112" s="858"/>
      <c r="AI112" s="858"/>
      <c r="AJ112" s="859"/>
      <c r="AK112" s="860" t="s">
        <v>440</v>
      </c>
      <c r="AL112" s="858"/>
      <c r="AM112" s="858"/>
      <c r="AN112" s="858"/>
      <c r="AO112" s="859"/>
      <c r="AP112" s="905" t="s">
        <v>408</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13524337</v>
      </c>
      <c r="BR112" s="895"/>
      <c r="BS112" s="895"/>
      <c r="BT112" s="895"/>
      <c r="BU112" s="895"/>
      <c r="BV112" s="895">
        <v>13845603</v>
      </c>
      <c r="BW112" s="895"/>
      <c r="BX112" s="895"/>
      <c r="BY112" s="895"/>
      <c r="BZ112" s="895"/>
      <c r="CA112" s="895">
        <v>14133281</v>
      </c>
      <c r="CB112" s="895"/>
      <c r="CC112" s="895"/>
      <c r="CD112" s="895"/>
      <c r="CE112" s="895"/>
      <c r="CF112" s="956">
        <v>109.9</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408</v>
      </c>
      <c r="DH112" s="895"/>
      <c r="DI112" s="895"/>
      <c r="DJ112" s="895"/>
      <c r="DK112" s="895"/>
      <c r="DL112" s="895" t="s">
        <v>408</v>
      </c>
      <c r="DM112" s="895"/>
      <c r="DN112" s="895"/>
      <c r="DO112" s="895"/>
      <c r="DP112" s="895"/>
      <c r="DQ112" s="895" t="s">
        <v>408</v>
      </c>
      <c r="DR112" s="895"/>
      <c r="DS112" s="895"/>
      <c r="DT112" s="895"/>
      <c r="DU112" s="895"/>
      <c r="DV112" s="872" t="s">
        <v>434</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1111862</v>
      </c>
      <c r="AB113" s="1004"/>
      <c r="AC113" s="1004"/>
      <c r="AD113" s="1004"/>
      <c r="AE113" s="1005"/>
      <c r="AF113" s="1006">
        <v>1299226</v>
      </c>
      <c r="AG113" s="1004"/>
      <c r="AH113" s="1004"/>
      <c r="AI113" s="1004"/>
      <c r="AJ113" s="1005"/>
      <c r="AK113" s="1006">
        <v>1314682</v>
      </c>
      <c r="AL113" s="1004"/>
      <c r="AM113" s="1004"/>
      <c r="AN113" s="1004"/>
      <c r="AO113" s="1005"/>
      <c r="AP113" s="1007">
        <v>10.199999999999999</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1661202</v>
      </c>
      <c r="BR113" s="895"/>
      <c r="BS113" s="895"/>
      <c r="BT113" s="895"/>
      <c r="BU113" s="895"/>
      <c r="BV113" s="895">
        <v>1524477</v>
      </c>
      <c r="BW113" s="895"/>
      <c r="BX113" s="895"/>
      <c r="BY113" s="895"/>
      <c r="BZ113" s="895"/>
      <c r="CA113" s="895">
        <v>1795701</v>
      </c>
      <c r="CB113" s="895"/>
      <c r="CC113" s="895"/>
      <c r="CD113" s="895"/>
      <c r="CE113" s="895"/>
      <c r="CF113" s="956">
        <v>14</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408</v>
      </c>
      <c r="DH113" s="858"/>
      <c r="DI113" s="858"/>
      <c r="DJ113" s="858"/>
      <c r="DK113" s="859"/>
      <c r="DL113" s="860" t="s">
        <v>408</v>
      </c>
      <c r="DM113" s="858"/>
      <c r="DN113" s="858"/>
      <c r="DO113" s="858"/>
      <c r="DP113" s="859"/>
      <c r="DQ113" s="860" t="s">
        <v>434</v>
      </c>
      <c r="DR113" s="858"/>
      <c r="DS113" s="858"/>
      <c r="DT113" s="858"/>
      <c r="DU113" s="859"/>
      <c r="DV113" s="905" t="s">
        <v>437</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246148</v>
      </c>
      <c r="AB114" s="858"/>
      <c r="AC114" s="858"/>
      <c r="AD114" s="858"/>
      <c r="AE114" s="859"/>
      <c r="AF114" s="860">
        <v>216808</v>
      </c>
      <c r="AG114" s="858"/>
      <c r="AH114" s="858"/>
      <c r="AI114" s="858"/>
      <c r="AJ114" s="859"/>
      <c r="AK114" s="860">
        <v>214800</v>
      </c>
      <c r="AL114" s="858"/>
      <c r="AM114" s="858"/>
      <c r="AN114" s="858"/>
      <c r="AO114" s="859"/>
      <c r="AP114" s="905">
        <v>1.7</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2714915</v>
      </c>
      <c r="BR114" s="895"/>
      <c r="BS114" s="895"/>
      <c r="BT114" s="895"/>
      <c r="BU114" s="895"/>
      <c r="BV114" s="895">
        <v>2843518</v>
      </c>
      <c r="BW114" s="895"/>
      <c r="BX114" s="895"/>
      <c r="BY114" s="895"/>
      <c r="BZ114" s="895"/>
      <c r="CA114" s="895">
        <v>2758630</v>
      </c>
      <c r="CB114" s="895"/>
      <c r="CC114" s="895"/>
      <c r="CD114" s="895"/>
      <c r="CE114" s="895"/>
      <c r="CF114" s="956">
        <v>21.4</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434</v>
      </c>
      <c r="DM114" s="858"/>
      <c r="DN114" s="858"/>
      <c r="DO114" s="858"/>
      <c r="DP114" s="859"/>
      <c r="DQ114" s="860" t="s">
        <v>432</v>
      </c>
      <c r="DR114" s="858"/>
      <c r="DS114" s="858"/>
      <c r="DT114" s="858"/>
      <c r="DU114" s="859"/>
      <c r="DV114" s="905" t="s">
        <v>432</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88564</v>
      </c>
      <c r="AB115" s="1004"/>
      <c r="AC115" s="1004"/>
      <c r="AD115" s="1004"/>
      <c r="AE115" s="1005"/>
      <c r="AF115" s="1006">
        <v>87303</v>
      </c>
      <c r="AG115" s="1004"/>
      <c r="AH115" s="1004"/>
      <c r="AI115" s="1004"/>
      <c r="AJ115" s="1005"/>
      <c r="AK115" s="1006">
        <v>79963</v>
      </c>
      <c r="AL115" s="1004"/>
      <c r="AM115" s="1004"/>
      <c r="AN115" s="1004"/>
      <c r="AO115" s="1005"/>
      <c r="AP115" s="1007">
        <v>0.6</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432</v>
      </c>
      <c r="BR115" s="895"/>
      <c r="BS115" s="895"/>
      <c r="BT115" s="895"/>
      <c r="BU115" s="895"/>
      <c r="BV115" s="895" t="s">
        <v>408</v>
      </c>
      <c r="BW115" s="895"/>
      <c r="BX115" s="895"/>
      <c r="BY115" s="895"/>
      <c r="BZ115" s="895"/>
      <c r="CA115" s="895" t="s">
        <v>434</v>
      </c>
      <c r="CB115" s="895"/>
      <c r="CC115" s="895"/>
      <c r="CD115" s="895"/>
      <c r="CE115" s="895"/>
      <c r="CF115" s="956" t="s">
        <v>432</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432</v>
      </c>
      <c r="DH115" s="858"/>
      <c r="DI115" s="858"/>
      <c r="DJ115" s="858"/>
      <c r="DK115" s="859"/>
      <c r="DL115" s="860" t="s">
        <v>408</v>
      </c>
      <c r="DM115" s="858"/>
      <c r="DN115" s="858"/>
      <c r="DO115" s="858"/>
      <c r="DP115" s="859"/>
      <c r="DQ115" s="860" t="s">
        <v>434</v>
      </c>
      <c r="DR115" s="858"/>
      <c r="DS115" s="858"/>
      <c r="DT115" s="858"/>
      <c r="DU115" s="859"/>
      <c r="DV115" s="905" t="s">
        <v>434</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432</v>
      </c>
      <c r="AG116" s="858"/>
      <c r="AH116" s="858"/>
      <c r="AI116" s="858"/>
      <c r="AJ116" s="859"/>
      <c r="AK116" s="860" t="s">
        <v>440</v>
      </c>
      <c r="AL116" s="858"/>
      <c r="AM116" s="858"/>
      <c r="AN116" s="858"/>
      <c r="AO116" s="859"/>
      <c r="AP116" s="905" t="s">
        <v>408</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434</v>
      </c>
      <c r="BW116" s="895"/>
      <c r="BX116" s="895"/>
      <c r="BY116" s="895"/>
      <c r="BZ116" s="895"/>
      <c r="CA116" s="895" t="s">
        <v>408</v>
      </c>
      <c r="CB116" s="895"/>
      <c r="CC116" s="895"/>
      <c r="CD116" s="895"/>
      <c r="CE116" s="895"/>
      <c r="CF116" s="956" t="s">
        <v>408</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4119</v>
      </c>
      <c r="DH116" s="858"/>
      <c r="DI116" s="858"/>
      <c r="DJ116" s="858"/>
      <c r="DK116" s="859"/>
      <c r="DL116" s="860">
        <v>2526</v>
      </c>
      <c r="DM116" s="858"/>
      <c r="DN116" s="858"/>
      <c r="DO116" s="858"/>
      <c r="DP116" s="859"/>
      <c r="DQ116" s="860">
        <v>933</v>
      </c>
      <c r="DR116" s="858"/>
      <c r="DS116" s="858"/>
      <c r="DT116" s="858"/>
      <c r="DU116" s="859"/>
      <c r="DV116" s="905">
        <v>0</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4548752</v>
      </c>
      <c r="AB117" s="990"/>
      <c r="AC117" s="990"/>
      <c r="AD117" s="990"/>
      <c r="AE117" s="991"/>
      <c r="AF117" s="992">
        <v>4564143</v>
      </c>
      <c r="AG117" s="990"/>
      <c r="AH117" s="990"/>
      <c r="AI117" s="990"/>
      <c r="AJ117" s="991"/>
      <c r="AK117" s="992">
        <v>4491150</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432</v>
      </c>
      <c r="BR117" s="895"/>
      <c r="BS117" s="895"/>
      <c r="BT117" s="895"/>
      <c r="BU117" s="895"/>
      <c r="BV117" s="895" t="s">
        <v>408</v>
      </c>
      <c r="BW117" s="895"/>
      <c r="BX117" s="895"/>
      <c r="BY117" s="895"/>
      <c r="BZ117" s="895"/>
      <c r="CA117" s="895" t="s">
        <v>437</v>
      </c>
      <c r="CB117" s="895"/>
      <c r="CC117" s="895"/>
      <c r="CD117" s="895"/>
      <c r="CE117" s="895"/>
      <c r="CF117" s="956" t="s">
        <v>440</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440</v>
      </c>
      <c r="DH117" s="858"/>
      <c r="DI117" s="858"/>
      <c r="DJ117" s="858"/>
      <c r="DK117" s="859"/>
      <c r="DL117" s="860" t="s">
        <v>440</v>
      </c>
      <c r="DM117" s="858"/>
      <c r="DN117" s="858"/>
      <c r="DO117" s="858"/>
      <c r="DP117" s="859"/>
      <c r="DQ117" s="860" t="s">
        <v>408</v>
      </c>
      <c r="DR117" s="858"/>
      <c r="DS117" s="858"/>
      <c r="DT117" s="858"/>
      <c r="DU117" s="859"/>
      <c r="DV117" s="905" t="s">
        <v>440</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301</v>
      </c>
      <c r="AG118" s="983"/>
      <c r="AH118" s="983"/>
      <c r="AI118" s="983"/>
      <c r="AJ118" s="984"/>
      <c r="AK118" s="985" t="s">
        <v>300</v>
      </c>
      <c r="AL118" s="983"/>
      <c r="AM118" s="983"/>
      <c r="AN118" s="983"/>
      <c r="AO118" s="984"/>
      <c r="AP118" s="986" t="s">
        <v>426</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408</v>
      </c>
      <c r="BR118" s="926"/>
      <c r="BS118" s="926"/>
      <c r="BT118" s="926"/>
      <c r="BU118" s="926"/>
      <c r="BV118" s="926" t="s">
        <v>408</v>
      </c>
      <c r="BW118" s="926"/>
      <c r="BX118" s="926"/>
      <c r="BY118" s="926"/>
      <c r="BZ118" s="926"/>
      <c r="CA118" s="926" t="s">
        <v>440</v>
      </c>
      <c r="CB118" s="926"/>
      <c r="CC118" s="926"/>
      <c r="CD118" s="926"/>
      <c r="CE118" s="926"/>
      <c r="CF118" s="956" t="s">
        <v>440</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408</v>
      </c>
      <c r="DH118" s="858"/>
      <c r="DI118" s="858"/>
      <c r="DJ118" s="858"/>
      <c r="DK118" s="859"/>
      <c r="DL118" s="860" t="s">
        <v>440</v>
      </c>
      <c r="DM118" s="858"/>
      <c r="DN118" s="858"/>
      <c r="DO118" s="858"/>
      <c r="DP118" s="859"/>
      <c r="DQ118" s="860" t="s">
        <v>440</v>
      </c>
      <c r="DR118" s="858"/>
      <c r="DS118" s="858"/>
      <c r="DT118" s="858"/>
      <c r="DU118" s="859"/>
      <c r="DV118" s="905" t="s">
        <v>440</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440</v>
      </c>
      <c r="AB119" s="976"/>
      <c r="AC119" s="976"/>
      <c r="AD119" s="976"/>
      <c r="AE119" s="977"/>
      <c r="AF119" s="978" t="s">
        <v>440</v>
      </c>
      <c r="AG119" s="976"/>
      <c r="AH119" s="976"/>
      <c r="AI119" s="976"/>
      <c r="AJ119" s="977"/>
      <c r="AK119" s="978" t="s">
        <v>408</v>
      </c>
      <c r="AL119" s="976"/>
      <c r="AM119" s="976"/>
      <c r="AN119" s="976"/>
      <c r="AO119" s="977"/>
      <c r="AP119" s="979" t="s">
        <v>440</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460</v>
      </c>
      <c r="BP119" s="959"/>
      <c r="BQ119" s="963">
        <v>53028620</v>
      </c>
      <c r="BR119" s="926"/>
      <c r="BS119" s="926"/>
      <c r="BT119" s="926"/>
      <c r="BU119" s="926"/>
      <c r="BV119" s="926">
        <v>52221072</v>
      </c>
      <c r="BW119" s="926"/>
      <c r="BX119" s="926"/>
      <c r="BY119" s="926"/>
      <c r="BZ119" s="926"/>
      <c r="CA119" s="926">
        <v>53023018</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403185</v>
      </c>
      <c r="DH119" s="841"/>
      <c r="DI119" s="841"/>
      <c r="DJ119" s="841"/>
      <c r="DK119" s="842"/>
      <c r="DL119" s="843">
        <v>329069</v>
      </c>
      <c r="DM119" s="841"/>
      <c r="DN119" s="841"/>
      <c r="DO119" s="841"/>
      <c r="DP119" s="842"/>
      <c r="DQ119" s="843">
        <v>259298</v>
      </c>
      <c r="DR119" s="841"/>
      <c r="DS119" s="841"/>
      <c r="DT119" s="841"/>
      <c r="DU119" s="842"/>
      <c r="DV119" s="929">
        <v>2</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408</v>
      </c>
      <c r="AB120" s="858"/>
      <c r="AC120" s="858"/>
      <c r="AD120" s="858"/>
      <c r="AE120" s="859"/>
      <c r="AF120" s="860" t="s">
        <v>437</v>
      </c>
      <c r="AG120" s="858"/>
      <c r="AH120" s="858"/>
      <c r="AI120" s="858"/>
      <c r="AJ120" s="859"/>
      <c r="AK120" s="860" t="s">
        <v>408</v>
      </c>
      <c r="AL120" s="858"/>
      <c r="AM120" s="858"/>
      <c r="AN120" s="858"/>
      <c r="AO120" s="859"/>
      <c r="AP120" s="905" t="s">
        <v>408</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7681783</v>
      </c>
      <c r="BR120" s="923"/>
      <c r="BS120" s="923"/>
      <c r="BT120" s="923"/>
      <c r="BU120" s="923"/>
      <c r="BV120" s="923">
        <v>8329062</v>
      </c>
      <c r="BW120" s="923"/>
      <c r="BX120" s="923"/>
      <c r="BY120" s="923"/>
      <c r="BZ120" s="923"/>
      <c r="CA120" s="923">
        <v>8838942</v>
      </c>
      <c r="CB120" s="923"/>
      <c r="CC120" s="923"/>
      <c r="CD120" s="923"/>
      <c r="CE120" s="923"/>
      <c r="CF120" s="947">
        <v>68.7</v>
      </c>
      <c r="CG120" s="948"/>
      <c r="CH120" s="948"/>
      <c r="CI120" s="948"/>
      <c r="CJ120" s="948"/>
      <c r="CK120" s="949" t="s">
        <v>464</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10133752</v>
      </c>
      <c r="DH120" s="923"/>
      <c r="DI120" s="923"/>
      <c r="DJ120" s="923"/>
      <c r="DK120" s="923"/>
      <c r="DL120" s="923">
        <v>10409690</v>
      </c>
      <c r="DM120" s="923"/>
      <c r="DN120" s="923"/>
      <c r="DO120" s="923"/>
      <c r="DP120" s="923"/>
      <c r="DQ120" s="923">
        <v>10630569</v>
      </c>
      <c r="DR120" s="923"/>
      <c r="DS120" s="923"/>
      <c r="DT120" s="923"/>
      <c r="DU120" s="923"/>
      <c r="DV120" s="924">
        <v>82.7</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408</v>
      </c>
      <c r="AB121" s="858"/>
      <c r="AC121" s="858"/>
      <c r="AD121" s="858"/>
      <c r="AE121" s="859"/>
      <c r="AF121" s="860" t="s">
        <v>437</v>
      </c>
      <c r="AG121" s="858"/>
      <c r="AH121" s="858"/>
      <c r="AI121" s="858"/>
      <c r="AJ121" s="859"/>
      <c r="AK121" s="860" t="s">
        <v>408</v>
      </c>
      <c r="AL121" s="858"/>
      <c r="AM121" s="858"/>
      <c r="AN121" s="858"/>
      <c r="AO121" s="859"/>
      <c r="AP121" s="905" t="s">
        <v>408</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546390</v>
      </c>
      <c r="BR121" s="895"/>
      <c r="BS121" s="895"/>
      <c r="BT121" s="895"/>
      <c r="BU121" s="895"/>
      <c r="BV121" s="895">
        <v>522901</v>
      </c>
      <c r="BW121" s="895"/>
      <c r="BX121" s="895"/>
      <c r="BY121" s="895"/>
      <c r="BZ121" s="895"/>
      <c r="CA121" s="895">
        <v>901997</v>
      </c>
      <c r="CB121" s="895"/>
      <c r="CC121" s="895"/>
      <c r="CD121" s="895"/>
      <c r="CE121" s="895"/>
      <c r="CF121" s="956">
        <v>7</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2798534</v>
      </c>
      <c r="DH121" s="895"/>
      <c r="DI121" s="895"/>
      <c r="DJ121" s="895"/>
      <c r="DK121" s="895"/>
      <c r="DL121" s="895">
        <v>2668021</v>
      </c>
      <c r="DM121" s="895"/>
      <c r="DN121" s="895"/>
      <c r="DO121" s="895"/>
      <c r="DP121" s="895"/>
      <c r="DQ121" s="895">
        <v>2571177</v>
      </c>
      <c r="DR121" s="895"/>
      <c r="DS121" s="895"/>
      <c r="DT121" s="895"/>
      <c r="DU121" s="895"/>
      <c r="DV121" s="872">
        <v>20</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408</v>
      </c>
      <c r="AB122" s="858"/>
      <c r="AC122" s="858"/>
      <c r="AD122" s="858"/>
      <c r="AE122" s="859"/>
      <c r="AF122" s="860" t="s">
        <v>437</v>
      </c>
      <c r="AG122" s="858"/>
      <c r="AH122" s="858"/>
      <c r="AI122" s="858"/>
      <c r="AJ122" s="859"/>
      <c r="AK122" s="860" t="s">
        <v>408</v>
      </c>
      <c r="AL122" s="858"/>
      <c r="AM122" s="858"/>
      <c r="AN122" s="858"/>
      <c r="AO122" s="859"/>
      <c r="AP122" s="905" t="s">
        <v>437</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33600508</v>
      </c>
      <c r="BR122" s="926"/>
      <c r="BS122" s="926"/>
      <c r="BT122" s="926"/>
      <c r="BU122" s="926"/>
      <c r="BV122" s="926">
        <v>32360127</v>
      </c>
      <c r="BW122" s="926"/>
      <c r="BX122" s="926"/>
      <c r="BY122" s="926"/>
      <c r="BZ122" s="926"/>
      <c r="CA122" s="926">
        <v>31995474</v>
      </c>
      <c r="CB122" s="926"/>
      <c r="CC122" s="926"/>
      <c r="CD122" s="926"/>
      <c r="CE122" s="926"/>
      <c r="CF122" s="927">
        <v>248.8</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v>592051</v>
      </c>
      <c r="DH122" s="895"/>
      <c r="DI122" s="895"/>
      <c r="DJ122" s="895"/>
      <c r="DK122" s="895"/>
      <c r="DL122" s="895">
        <v>767892</v>
      </c>
      <c r="DM122" s="895"/>
      <c r="DN122" s="895"/>
      <c r="DO122" s="895"/>
      <c r="DP122" s="895"/>
      <c r="DQ122" s="895">
        <v>931535</v>
      </c>
      <c r="DR122" s="895"/>
      <c r="DS122" s="895"/>
      <c r="DT122" s="895"/>
      <c r="DU122" s="895"/>
      <c r="DV122" s="872">
        <v>7.2</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1630</v>
      </c>
      <c r="AB123" s="858"/>
      <c r="AC123" s="858"/>
      <c r="AD123" s="858"/>
      <c r="AE123" s="859"/>
      <c r="AF123" s="860">
        <v>1617</v>
      </c>
      <c r="AG123" s="858"/>
      <c r="AH123" s="858"/>
      <c r="AI123" s="858"/>
      <c r="AJ123" s="859"/>
      <c r="AK123" s="860">
        <v>1605</v>
      </c>
      <c r="AL123" s="858"/>
      <c r="AM123" s="858"/>
      <c r="AN123" s="858"/>
      <c r="AO123" s="859"/>
      <c r="AP123" s="905">
        <v>0</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470</v>
      </c>
      <c r="BP123" s="959"/>
      <c r="BQ123" s="913">
        <v>41828681</v>
      </c>
      <c r="BR123" s="914"/>
      <c r="BS123" s="914"/>
      <c r="BT123" s="914"/>
      <c r="BU123" s="914"/>
      <c r="BV123" s="914">
        <v>41212090</v>
      </c>
      <c r="BW123" s="914"/>
      <c r="BX123" s="914"/>
      <c r="BY123" s="914"/>
      <c r="BZ123" s="914"/>
      <c r="CA123" s="914">
        <v>41736413</v>
      </c>
      <c r="CB123" s="914"/>
      <c r="CC123" s="914"/>
      <c r="CD123" s="914"/>
      <c r="CE123" s="914"/>
      <c r="CF123" s="824"/>
      <c r="CG123" s="825"/>
      <c r="CH123" s="825"/>
      <c r="CI123" s="825"/>
      <c r="CJ123" s="915"/>
      <c r="CK123" s="950"/>
      <c r="CL123" s="936"/>
      <c r="CM123" s="936"/>
      <c r="CN123" s="936"/>
      <c r="CO123" s="937"/>
      <c r="CP123" s="916" t="s">
        <v>471</v>
      </c>
      <c r="CQ123" s="917"/>
      <c r="CR123" s="917"/>
      <c r="CS123" s="917"/>
      <c r="CT123" s="917"/>
      <c r="CU123" s="917"/>
      <c r="CV123" s="917"/>
      <c r="CW123" s="917"/>
      <c r="CX123" s="917"/>
      <c r="CY123" s="917"/>
      <c r="CZ123" s="917"/>
      <c r="DA123" s="917"/>
      <c r="DB123" s="917"/>
      <c r="DC123" s="917"/>
      <c r="DD123" s="917"/>
      <c r="DE123" s="917"/>
      <c r="DF123" s="918"/>
      <c r="DG123" s="857" t="s">
        <v>472</v>
      </c>
      <c r="DH123" s="858"/>
      <c r="DI123" s="858"/>
      <c r="DJ123" s="858"/>
      <c r="DK123" s="859"/>
      <c r="DL123" s="860" t="s">
        <v>473</v>
      </c>
      <c r="DM123" s="858"/>
      <c r="DN123" s="858"/>
      <c r="DO123" s="858"/>
      <c r="DP123" s="859"/>
      <c r="DQ123" s="860" t="s">
        <v>474</v>
      </c>
      <c r="DR123" s="858"/>
      <c r="DS123" s="858"/>
      <c r="DT123" s="858"/>
      <c r="DU123" s="859"/>
      <c r="DV123" s="905" t="s">
        <v>408</v>
      </c>
      <c r="DW123" s="906"/>
      <c r="DX123" s="906"/>
      <c r="DY123" s="906"/>
      <c r="DZ123" s="907"/>
    </row>
    <row r="124" spans="1:130" s="246" customFormat="1" ht="26.25" customHeight="1" thickBot="1" x14ac:dyDescent="0.2">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475</v>
      </c>
      <c r="AG124" s="858"/>
      <c r="AH124" s="858"/>
      <c r="AI124" s="858"/>
      <c r="AJ124" s="859"/>
      <c r="AK124" s="860" t="s">
        <v>127</v>
      </c>
      <c r="AL124" s="858"/>
      <c r="AM124" s="858"/>
      <c r="AN124" s="858"/>
      <c r="AO124" s="859"/>
      <c r="AP124" s="905" t="s">
        <v>476</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82.4</v>
      </c>
      <c r="BR124" s="912"/>
      <c r="BS124" s="912"/>
      <c r="BT124" s="912"/>
      <c r="BU124" s="912"/>
      <c r="BV124" s="912">
        <v>84.4</v>
      </c>
      <c r="BW124" s="912"/>
      <c r="BX124" s="912"/>
      <c r="BY124" s="912"/>
      <c r="BZ124" s="912"/>
      <c r="CA124" s="912">
        <v>87.7</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479</v>
      </c>
      <c r="DH124" s="841"/>
      <c r="DI124" s="841"/>
      <c r="DJ124" s="841"/>
      <c r="DK124" s="842"/>
      <c r="DL124" s="843" t="s">
        <v>475</v>
      </c>
      <c r="DM124" s="841"/>
      <c r="DN124" s="841"/>
      <c r="DO124" s="841"/>
      <c r="DP124" s="842"/>
      <c r="DQ124" s="843" t="s">
        <v>127</v>
      </c>
      <c r="DR124" s="841"/>
      <c r="DS124" s="841"/>
      <c r="DT124" s="841"/>
      <c r="DU124" s="842"/>
      <c r="DV124" s="929" t="s">
        <v>474</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474</v>
      </c>
      <c r="AB125" s="858"/>
      <c r="AC125" s="858"/>
      <c r="AD125" s="858"/>
      <c r="AE125" s="859"/>
      <c r="AF125" s="860" t="s">
        <v>475</v>
      </c>
      <c r="AG125" s="858"/>
      <c r="AH125" s="858"/>
      <c r="AI125" s="858"/>
      <c r="AJ125" s="859"/>
      <c r="AK125" s="860" t="s">
        <v>480</v>
      </c>
      <c r="AL125" s="858"/>
      <c r="AM125" s="858"/>
      <c r="AN125" s="858"/>
      <c r="AO125" s="859"/>
      <c r="AP125" s="905" t="s">
        <v>481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481</v>
      </c>
      <c r="DH125" s="923"/>
      <c r="DI125" s="923"/>
      <c r="DJ125" s="923"/>
      <c r="DK125" s="923"/>
      <c r="DL125" s="923" t="s">
        <v>127</v>
      </c>
      <c r="DM125" s="923"/>
      <c r="DN125" s="923"/>
      <c r="DO125" s="923"/>
      <c r="DP125" s="923"/>
      <c r="DQ125" s="923" t="s">
        <v>484</v>
      </c>
      <c r="DR125" s="923"/>
      <c r="DS125" s="923"/>
      <c r="DT125" s="923"/>
      <c r="DU125" s="923"/>
      <c r="DV125" s="924" t="s">
        <v>479</v>
      </c>
      <c r="DW125" s="924"/>
      <c r="DX125" s="924"/>
      <c r="DY125" s="924"/>
      <c r="DZ125" s="925"/>
    </row>
    <row r="126" spans="1:130" s="246" customFormat="1" ht="26.25" customHeight="1" thickBot="1" x14ac:dyDescent="0.2">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75982</v>
      </c>
      <c r="AB126" s="858"/>
      <c r="AC126" s="858"/>
      <c r="AD126" s="858"/>
      <c r="AE126" s="859"/>
      <c r="AF126" s="860">
        <v>74182</v>
      </c>
      <c r="AG126" s="858"/>
      <c r="AH126" s="858"/>
      <c r="AI126" s="858"/>
      <c r="AJ126" s="859"/>
      <c r="AK126" s="860">
        <v>68788</v>
      </c>
      <c r="AL126" s="858"/>
      <c r="AM126" s="858"/>
      <c r="AN126" s="858"/>
      <c r="AO126" s="859"/>
      <c r="AP126" s="905">
        <v>0.5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408</v>
      </c>
      <c r="DR126" s="895"/>
      <c r="DS126" s="895"/>
      <c r="DT126" s="895"/>
      <c r="DU126" s="895"/>
      <c r="DV126" s="872" t="s">
        <v>127</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10952</v>
      </c>
      <c r="AB127" s="858"/>
      <c r="AC127" s="858"/>
      <c r="AD127" s="858"/>
      <c r="AE127" s="859"/>
      <c r="AF127" s="860">
        <v>11504</v>
      </c>
      <c r="AG127" s="858"/>
      <c r="AH127" s="858"/>
      <c r="AI127" s="858"/>
      <c r="AJ127" s="859"/>
      <c r="AK127" s="860">
        <v>9570</v>
      </c>
      <c r="AL127" s="858"/>
      <c r="AM127" s="858"/>
      <c r="AN127" s="858"/>
      <c r="AO127" s="859"/>
      <c r="AP127" s="905">
        <v>0.1</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473</v>
      </c>
      <c r="DM127" s="895"/>
      <c r="DN127" s="895"/>
      <c r="DO127" s="895"/>
      <c r="DP127" s="895"/>
      <c r="DQ127" s="895" t="s">
        <v>480</v>
      </c>
      <c r="DR127" s="895"/>
      <c r="DS127" s="895"/>
      <c r="DT127" s="895"/>
      <c r="DU127" s="895"/>
      <c r="DV127" s="872" t="s">
        <v>475</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85171</v>
      </c>
      <c r="AB128" s="879"/>
      <c r="AC128" s="879"/>
      <c r="AD128" s="879"/>
      <c r="AE128" s="880"/>
      <c r="AF128" s="881">
        <v>100685</v>
      </c>
      <c r="AG128" s="879"/>
      <c r="AH128" s="879"/>
      <c r="AI128" s="879"/>
      <c r="AJ128" s="880"/>
      <c r="AK128" s="881">
        <v>80856</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481</v>
      </c>
      <c r="BG128" s="865"/>
      <c r="BH128" s="865"/>
      <c r="BI128" s="865"/>
      <c r="BJ128" s="865"/>
      <c r="BK128" s="865"/>
      <c r="BL128" s="888"/>
      <c r="BM128" s="864">
        <v>12.73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480</v>
      </c>
      <c r="DH128" s="869"/>
      <c r="DI128" s="869"/>
      <c r="DJ128" s="869"/>
      <c r="DK128" s="869"/>
      <c r="DL128" s="869" t="s">
        <v>408</v>
      </c>
      <c r="DM128" s="869"/>
      <c r="DN128" s="869"/>
      <c r="DO128" s="869"/>
      <c r="DP128" s="869"/>
      <c r="DQ128" s="869" t="s">
        <v>481</v>
      </c>
      <c r="DR128" s="869"/>
      <c r="DS128" s="869"/>
      <c r="DT128" s="869"/>
      <c r="DU128" s="869"/>
      <c r="DV128" s="870" t="s">
        <v>481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16504168</v>
      </c>
      <c r="AB129" s="858"/>
      <c r="AC129" s="858"/>
      <c r="AD129" s="858"/>
      <c r="AE129" s="859"/>
      <c r="AF129" s="860">
        <v>15897612</v>
      </c>
      <c r="AG129" s="858"/>
      <c r="AH129" s="858"/>
      <c r="AI129" s="858"/>
      <c r="AJ129" s="859"/>
      <c r="AK129" s="860">
        <v>15670938</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473</v>
      </c>
      <c r="BG129" s="848"/>
      <c r="BH129" s="848"/>
      <c r="BI129" s="848"/>
      <c r="BJ129" s="848"/>
      <c r="BK129" s="848"/>
      <c r="BL129" s="849"/>
      <c r="BM129" s="847">
        <v>17.73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2924074</v>
      </c>
      <c r="AB130" s="858"/>
      <c r="AC130" s="858"/>
      <c r="AD130" s="858"/>
      <c r="AE130" s="859"/>
      <c r="AF130" s="860">
        <v>2866738</v>
      </c>
      <c r="AG130" s="858"/>
      <c r="AH130" s="858"/>
      <c r="AI130" s="858"/>
      <c r="AJ130" s="859"/>
      <c r="AK130" s="860">
        <v>2809709</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12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13580094</v>
      </c>
      <c r="AB131" s="841"/>
      <c r="AC131" s="841"/>
      <c r="AD131" s="841"/>
      <c r="AE131" s="842"/>
      <c r="AF131" s="843">
        <v>13030874</v>
      </c>
      <c r="AG131" s="841"/>
      <c r="AH131" s="841"/>
      <c r="AI131" s="841"/>
      <c r="AJ131" s="842"/>
      <c r="AK131" s="843">
        <v>12861229</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87.7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11.336497380000001</v>
      </c>
      <c r="AB132" s="821"/>
      <c r="AC132" s="821"/>
      <c r="AD132" s="821"/>
      <c r="AE132" s="822"/>
      <c r="AF132" s="823">
        <v>12.253360750000001</v>
      </c>
      <c r="AG132" s="821"/>
      <c r="AH132" s="821"/>
      <c r="AI132" s="821"/>
      <c r="AJ132" s="822"/>
      <c r="AK132" s="823">
        <v>12.445039270000001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11.4</v>
      </c>
      <c r="AB133" s="800"/>
      <c r="AC133" s="800"/>
      <c r="AD133" s="800"/>
      <c r="AE133" s="801"/>
      <c r="AF133" s="799">
        <v>11.6</v>
      </c>
      <c r="AG133" s="800"/>
      <c r="AH133" s="800"/>
      <c r="AI133" s="800"/>
      <c r="AJ133" s="801"/>
      <c r="AK133" s="799">
        <v>12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5t4otsokn9ql8+xnbxlhWaRDxeKelH2NeqdcjSAp+3d8Yzlh17YXcAwp0lZCa1D2LCncFUW865D/EHZPz0xZQ==" saltValue="eJJ/545N6U83BeWyKMD4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6xL+Yr+OtANQ0FdtNnyuEZUbmUkvYK1E93BYyknSK+Nbt21geltaos8tArrxgLLwgg4MThaLeyW35k/ltof8Q==" saltValue="UDvK0zDk+PexwfK6H0cu6w==" spinCount="100000"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YOIec/p6x5LY+XkCDpxhut0PrNNV9OTTAEW/Q4alHzowqFTOzvYce9GBLP7xb8VPY+9uVa4M9bzjrdJFH0x+A==" saltValue="KZuqJpUQDdJME6OuYxISv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514</v>
      </c>
      <c r="AL9" s="1229"/>
      <c r="AM9" s="1229"/>
      <c r="AN9" s="1230"/>
      <c r="AO9" s="312">
        <v>3842284</v>
      </c>
      <c r="AP9" s="312">
        <v>84727</v>
      </c>
      <c r="AQ9" s="313">
        <v>90414</v>
      </c>
      <c r="AR9" s="314">
        <v>-6.3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515</v>
      </c>
      <c r="AL10" s="1229"/>
      <c r="AM10" s="1229"/>
      <c r="AN10" s="1230"/>
      <c r="AO10" s="315">
        <v>49989</v>
      </c>
      <c r="AP10" s="315">
        <v>1102</v>
      </c>
      <c r="AQ10" s="316">
        <v>7325</v>
      </c>
      <c r="AR10" s="317">
        <v>-85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516</v>
      </c>
      <c r="AL11" s="1229"/>
      <c r="AM11" s="1229"/>
      <c r="AN11" s="1230"/>
      <c r="AO11" s="315">
        <v>1001852</v>
      </c>
      <c r="AP11" s="315">
        <v>22092</v>
      </c>
      <c r="AQ11" s="316">
        <v>9426</v>
      </c>
      <c r="AR11" s="317">
        <v>134.4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517</v>
      </c>
      <c r="AL12" s="1229"/>
      <c r="AM12" s="1229"/>
      <c r="AN12" s="1230"/>
      <c r="AO12" s="315" t="s">
        <v>518</v>
      </c>
      <c r="AP12" s="315" t="s">
        <v>518</v>
      </c>
      <c r="AQ12" s="316">
        <v>1167</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519</v>
      </c>
      <c r="AL13" s="1229"/>
      <c r="AM13" s="1229"/>
      <c r="AN13" s="1230"/>
      <c r="AO13" s="315" t="s">
        <v>518</v>
      </c>
      <c r="AP13" s="315" t="s">
        <v>518</v>
      </c>
      <c r="AQ13" s="316">
        <v>3</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520</v>
      </c>
      <c r="AL14" s="1229"/>
      <c r="AM14" s="1229"/>
      <c r="AN14" s="1230"/>
      <c r="AO14" s="315">
        <v>261944</v>
      </c>
      <c r="AP14" s="315">
        <v>5776</v>
      </c>
      <c r="AQ14" s="316">
        <v>4078</v>
      </c>
      <c r="AR14" s="317">
        <v>41.6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521</v>
      </c>
      <c r="AL15" s="1229"/>
      <c r="AM15" s="1229"/>
      <c r="AN15" s="1230"/>
      <c r="AO15" s="315">
        <v>41685</v>
      </c>
      <c r="AP15" s="315">
        <v>919</v>
      </c>
      <c r="AQ15" s="316">
        <v>2195</v>
      </c>
      <c r="AR15" s="317">
        <v>-58.1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522</v>
      </c>
      <c r="AL16" s="1232"/>
      <c r="AM16" s="1232"/>
      <c r="AN16" s="1233"/>
      <c r="AO16" s="315">
        <v>-267751</v>
      </c>
      <c r="AP16" s="315">
        <v>-5904</v>
      </c>
      <c r="AQ16" s="316">
        <v>-8893</v>
      </c>
      <c r="AR16" s="317">
        <v>-33.6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183</v>
      </c>
      <c r="AL17" s="1232"/>
      <c r="AM17" s="1232"/>
      <c r="AN17" s="1233"/>
      <c r="AO17" s="315">
        <v>4930003</v>
      </c>
      <c r="AP17" s="315">
        <v>108712</v>
      </c>
      <c r="AQ17" s="316">
        <v>105714</v>
      </c>
      <c r="AR17" s="317">
        <v>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527</v>
      </c>
      <c r="AL21" s="1226"/>
      <c r="AM21" s="1226"/>
      <c r="AN21" s="1227"/>
      <c r="AO21" s="327">
        <v>9.2200000000000006</v>
      </c>
      <c r="AP21" s="328">
        <v>10.07</v>
      </c>
      <c r="AQ21" s="329">
        <v>-0.85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528</v>
      </c>
      <c r="AL22" s="1226"/>
      <c r="AM22" s="1226"/>
      <c r="AN22" s="1227"/>
      <c r="AO22" s="332">
        <v>95.1</v>
      </c>
      <c r="AP22" s="333">
        <v>97.6</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532</v>
      </c>
      <c r="AL32" s="1217"/>
      <c r="AM32" s="1217"/>
      <c r="AN32" s="1218"/>
      <c r="AO32" s="342">
        <v>2881705</v>
      </c>
      <c r="AP32" s="342">
        <v>63545</v>
      </c>
      <c r="AQ32" s="343">
        <v>67110</v>
      </c>
      <c r="AR32" s="344">
        <v>-5.3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533</v>
      </c>
      <c r="AL33" s="1217"/>
      <c r="AM33" s="1217"/>
      <c r="AN33" s="1218"/>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534</v>
      </c>
      <c r="AL34" s="1217"/>
      <c r="AM34" s="1217"/>
      <c r="AN34" s="1218"/>
      <c r="AO34" s="342" t="s">
        <v>518</v>
      </c>
      <c r="AP34" s="342" t="s">
        <v>518</v>
      </c>
      <c r="AQ34" s="343">
        <v>6</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535</v>
      </c>
      <c r="AL35" s="1217"/>
      <c r="AM35" s="1217"/>
      <c r="AN35" s="1218"/>
      <c r="AO35" s="342">
        <v>1314682</v>
      </c>
      <c r="AP35" s="342">
        <v>28990</v>
      </c>
      <c r="AQ35" s="343">
        <v>17795</v>
      </c>
      <c r="AR35" s="344">
        <v>62.9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536</v>
      </c>
      <c r="AL36" s="1217"/>
      <c r="AM36" s="1217"/>
      <c r="AN36" s="1218"/>
      <c r="AO36" s="342">
        <v>214800</v>
      </c>
      <c r="AP36" s="342">
        <v>4737</v>
      </c>
      <c r="AQ36" s="343">
        <v>2500</v>
      </c>
      <c r="AR36" s="344">
        <v>89.5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537</v>
      </c>
      <c r="AL37" s="1217"/>
      <c r="AM37" s="1217"/>
      <c r="AN37" s="1218"/>
      <c r="AO37" s="342">
        <v>79963</v>
      </c>
      <c r="AP37" s="342">
        <v>1763</v>
      </c>
      <c r="AQ37" s="343">
        <v>1001</v>
      </c>
      <c r="AR37" s="344">
        <v>76.099999999999994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538</v>
      </c>
      <c r="AL38" s="1220"/>
      <c r="AM38" s="1220"/>
      <c r="AN38" s="1221"/>
      <c r="AO38" s="345" t="s">
        <v>518</v>
      </c>
      <c r="AP38" s="345" t="s">
        <v>518</v>
      </c>
      <c r="AQ38" s="346">
        <v>4</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539</v>
      </c>
      <c r="AL39" s="1220"/>
      <c r="AM39" s="1220"/>
      <c r="AN39" s="1221"/>
      <c r="AO39" s="342">
        <v>-80856</v>
      </c>
      <c r="AP39" s="342">
        <v>-1783</v>
      </c>
      <c r="AQ39" s="343">
        <v>-3748</v>
      </c>
      <c r="AR39" s="344">
        <v>-52.4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540</v>
      </c>
      <c r="AL40" s="1217"/>
      <c r="AM40" s="1217"/>
      <c r="AN40" s="1218"/>
      <c r="AO40" s="342">
        <v>-2809709</v>
      </c>
      <c r="AP40" s="342">
        <v>-61957</v>
      </c>
      <c r="AQ40" s="343">
        <v>-58908</v>
      </c>
      <c r="AR40" s="344">
        <v>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295</v>
      </c>
      <c r="AL41" s="1223"/>
      <c r="AM41" s="1223"/>
      <c r="AN41" s="1224"/>
      <c r="AO41" s="342">
        <v>1600585</v>
      </c>
      <c r="AP41" s="342">
        <v>35295</v>
      </c>
      <c r="AQ41" s="343">
        <v>25761</v>
      </c>
      <c r="AR41" s="344">
        <v>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509</v>
      </c>
      <c r="AN49" s="1211" t="s">
        <v>544</v>
      </c>
      <c r="AO49" s="1212"/>
      <c r="AP49" s="1212"/>
      <c r="AQ49" s="1212"/>
      <c r="AR49" s="121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5701696</v>
      </c>
      <c r="AN51" s="364">
        <v>116466</v>
      </c>
      <c r="AO51" s="365">
        <v>-20.2</v>
      </c>
      <c r="AP51" s="366">
        <v>65988</v>
      </c>
      <c r="AQ51" s="367">
        <v>-5.0999999999999996</v>
      </c>
      <c r="AR51" s="368">
        <v>-15.1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2608110</v>
      </c>
      <c r="AN52" s="372">
        <v>53275</v>
      </c>
      <c r="AO52" s="373">
        <v>-44.4</v>
      </c>
      <c r="AP52" s="374">
        <v>36473</v>
      </c>
      <c r="AQ52" s="375">
        <v>3.3</v>
      </c>
      <c r="AR52" s="376">
        <v>-47.7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4583207</v>
      </c>
      <c r="AN53" s="364">
        <v>95358</v>
      </c>
      <c r="AO53" s="365">
        <v>-18.100000000000001</v>
      </c>
      <c r="AP53" s="366">
        <v>87974</v>
      </c>
      <c r="AQ53" s="367">
        <v>33.299999999999997</v>
      </c>
      <c r="AR53" s="368">
        <v>-51.4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1408468</v>
      </c>
      <c r="AN54" s="372">
        <v>29305</v>
      </c>
      <c r="AO54" s="373">
        <v>-45</v>
      </c>
      <c r="AP54" s="374">
        <v>48183</v>
      </c>
      <c r="AQ54" s="375">
        <v>32.1</v>
      </c>
      <c r="AR54" s="376">
        <v>-77.099999999999994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4086622</v>
      </c>
      <c r="AN55" s="364">
        <v>86796</v>
      </c>
      <c r="AO55" s="365">
        <v>-9</v>
      </c>
      <c r="AP55" s="366">
        <v>83280</v>
      </c>
      <c r="AQ55" s="367">
        <v>-5.3</v>
      </c>
      <c r="AR55" s="368">
        <v>-3.7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1146213</v>
      </c>
      <c r="AN56" s="372">
        <v>24345</v>
      </c>
      <c r="AO56" s="373">
        <v>-16.899999999999999</v>
      </c>
      <c r="AP56" s="374">
        <v>43123</v>
      </c>
      <c r="AQ56" s="375">
        <v>-10.5</v>
      </c>
      <c r="AR56" s="376">
        <v>-6.4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2656910</v>
      </c>
      <c r="AN57" s="364">
        <v>57348</v>
      </c>
      <c r="AO57" s="365">
        <v>-33.9</v>
      </c>
      <c r="AP57" s="366">
        <v>88968</v>
      </c>
      <c r="AQ57" s="367">
        <v>6.8</v>
      </c>
      <c r="AR57" s="368">
        <v>-40.700000000000003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885209</v>
      </c>
      <c r="AN58" s="372">
        <v>19107</v>
      </c>
      <c r="AO58" s="373">
        <v>-21.5</v>
      </c>
      <c r="AP58" s="374">
        <v>45482</v>
      </c>
      <c r="AQ58" s="375">
        <v>5.5</v>
      </c>
      <c r="AR58" s="376">
        <v>-27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3706180</v>
      </c>
      <c r="AN59" s="364">
        <v>81726</v>
      </c>
      <c r="AO59" s="365">
        <v>42.5</v>
      </c>
      <c r="AP59" s="366">
        <v>85173</v>
      </c>
      <c r="AQ59" s="367">
        <v>-4.3</v>
      </c>
      <c r="AR59" s="368">
        <v>46.8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1654634</v>
      </c>
      <c r="AN60" s="372">
        <v>36487</v>
      </c>
      <c r="AO60" s="373">
        <v>91</v>
      </c>
      <c r="AP60" s="374">
        <v>43913</v>
      </c>
      <c r="AQ60" s="375">
        <v>-3.4</v>
      </c>
      <c r="AR60" s="376">
        <v>94.4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4146923</v>
      </c>
      <c r="AN61" s="379">
        <v>87539</v>
      </c>
      <c r="AO61" s="380">
        <v>-7.7</v>
      </c>
      <c r="AP61" s="381">
        <v>82277</v>
      </c>
      <c r="AQ61" s="382">
        <v>5.0999999999999996</v>
      </c>
      <c r="AR61" s="368">
        <v>-12.8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1540527</v>
      </c>
      <c r="AN62" s="372">
        <v>32504</v>
      </c>
      <c r="AO62" s="373">
        <v>-7.4</v>
      </c>
      <c r="AP62" s="374">
        <v>43435</v>
      </c>
      <c r="AQ62" s="375">
        <v>5.4</v>
      </c>
      <c r="AR62" s="376">
        <v>-12.8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CTx2ag1/D+w75+jQqMlBuGST3jxz8EZsVVcyfzNGLegcAlKmZwl/w+8lIUm/1z8+QF48Z9FtDaIRh7N4rcXjg==" saltValue="D9y84Zma8JSvtVbhxXDm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gzJVFk04oIDH79HChH6auR9cfJcaPerMtQubs0cQb2ab7R5I8eD4E42TyeB2ej3QTzDbltXPAbWeVPHF4lW9w==" saltValue="dtZ5aOTiM8Uqd+P+SnPMH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hESM6mvTJ/+gTlL1u1AaXxjG0PFUCify++zbKvKxTHu8yNtN/sLwVaB/cbiKdwX+KNkTUBwJO2KfXp4B9Kz1w==" saltValue="Q7govpBNgecDNJ5/XwFH+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4" t="s">
        <v>3</v>
      </c>
      <c r="D47" s="1234"/>
      <c r="E47" s="1235"/>
      <c r="F47" s="11">
        <v>24.85</v>
      </c>
      <c r="G47" s="12">
        <v>27.92</v>
      </c>
      <c r="H47" s="12">
        <v>30.24</v>
      </c>
      <c r="I47" s="12">
        <v>31.33</v>
      </c>
      <c r="J47" s="13">
        <v>31.81</v>
      </c>
    </row>
    <row r="48" spans="2:10" ht="57.75" customHeight="1" x14ac:dyDescent="0.15">
      <c r="B48" s="14"/>
      <c r="C48" s="1236" t="s">
        <v>4</v>
      </c>
      <c r="D48" s="1236"/>
      <c r="E48" s="1237"/>
      <c r="F48" s="15">
        <v>3.85</v>
      </c>
      <c r="G48" s="16">
        <v>4.9800000000000004</v>
      </c>
      <c r="H48" s="16">
        <v>3.98</v>
      </c>
      <c r="I48" s="16">
        <v>3.61</v>
      </c>
      <c r="J48" s="17">
        <v>3.53</v>
      </c>
    </row>
    <row r="49" spans="2:10" ht="57.75" customHeight="1" thickBot="1" x14ac:dyDescent="0.2">
      <c r="B49" s="18"/>
      <c r="C49" s="1238" t="s">
        <v>5</v>
      </c>
      <c r="D49" s="1238"/>
      <c r="E49" s="1239"/>
      <c r="F49" s="19">
        <v>2.67</v>
      </c>
      <c r="G49" s="20">
        <v>4.3</v>
      </c>
      <c r="H49" s="20">
        <v>4.91</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drXQn47J1JC74U6T8vs3R/uaSsIt3Y+Z9QSry3XVqtxqcovX9DWhTAABnIwdZ/lzNPu5IyWIrlZycdAuPYF/Q==" saltValue="XBhqAxQqDp/Bpcs/s7lDv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6" t="s">
        <v>567</v>
      </c>
      <c r="D34" s="1246"/>
      <c r="E34" s="1247"/>
      <c r="F34" s="32">
        <v>3.92</v>
      </c>
      <c r="G34" s="33">
        <v>4.0199999999999996</v>
      </c>
      <c r="H34" s="33">
        <v>4.7300000000000004</v>
      </c>
      <c r="I34" s="33">
        <v>4.76</v>
      </c>
      <c r="J34" s="34">
        <v>5.41</v>
      </c>
      <c r="K34" s="22"/>
      <c r="L34" s="22"/>
      <c r="M34" s="22"/>
      <c r="N34" s="22"/>
      <c r="O34" s="22"/>
      <c r="P34" s="22"/>
    </row>
    <row r="35" spans="1:16" ht="39" customHeight="1" x14ac:dyDescent="0.15">
      <c r="A35" s="22"/>
      <c r="B35" s="35"/>
      <c r="C35" s="1240" t="s">
        <v>568</v>
      </c>
      <c r="D35" s="1241"/>
      <c r="E35" s="1242"/>
      <c r="F35" s="36">
        <v>3.8</v>
      </c>
      <c r="G35" s="37">
        <v>4.92</v>
      </c>
      <c r="H35" s="37">
        <v>3.92</v>
      </c>
      <c r="I35" s="37">
        <v>3.55</v>
      </c>
      <c r="J35" s="38">
        <v>3.45</v>
      </c>
      <c r="K35" s="22"/>
      <c r="L35" s="22"/>
      <c r="M35" s="22"/>
      <c r="N35" s="22"/>
      <c r="O35" s="22"/>
      <c r="P35" s="22"/>
    </row>
    <row r="36" spans="1:16" ht="39" customHeight="1" x14ac:dyDescent="0.15">
      <c r="A36" s="22"/>
      <c r="B36" s="35"/>
      <c r="C36" s="1240" t="s">
        <v>569</v>
      </c>
      <c r="D36" s="1241"/>
      <c r="E36" s="1242"/>
      <c r="F36" s="36">
        <v>0.28000000000000003</v>
      </c>
      <c r="G36" s="37">
        <v>0.72</v>
      </c>
      <c r="H36" s="37">
        <v>0.82</v>
      </c>
      <c r="I36" s="37">
        <v>0.84</v>
      </c>
      <c r="J36" s="38">
        <v>0.78</v>
      </c>
      <c r="K36" s="22"/>
      <c r="L36" s="22"/>
      <c r="M36" s="22"/>
      <c r="N36" s="22"/>
      <c r="O36" s="22"/>
      <c r="P36" s="22"/>
    </row>
    <row r="37" spans="1:16" ht="39" customHeight="1" x14ac:dyDescent="0.15">
      <c r="A37" s="22"/>
      <c r="B37" s="35"/>
      <c r="C37" s="1240" t="s">
        <v>570</v>
      </c>
      <c r="D37" s="1241"/>
      <c r="E37" s="1242"/>
      <c r="F37" s="36">
        <v>1.98</v>
      </c>
      <c r="G37" s="37">
        <v>2.69</v>
      </c>
      <c r="H37" s="37">
        <v>1.44</v>
      </c>
      <c r="I37" s="37">
        <v>0.87</v>
      </c>
      <c r="J37" s="38">
        <v>0.1</v>
      </c>
      <c r="K37" s="22"/>
      <c r="L37" s="22"/>
      <c r="M37" s="22"/>
      <c r="N37" s="22"/>
      <c r="O37" s="22"/>
      <c r="P37" s="22"/>
    </row>
    <row r="38" spans="1:16" ht="39" customHeight="1" x14ac:dyDescent="0.15">
      <c r="A38" s="22"/>
      <c r="B38" s="35"/>
      <c r="C38" s="1240" t="s">
        <v>571</v>
      </c>
      <c r="D38" s="1241"/>
      <c r="E38" s="1242"/>
      <c r="F38" s="36">
        <v>0.04</v>
      </c>
      <c r="G38" s="37">
        <v>0.04</v>
      </c>
      <c r="H38" s="37">
        <v>0.04</v>
      </c>
      <c r="I38" s="37">
        <v>0.05</v>
      </c>
      <c r="J38" s="38">
        <v>0.05</v>
      </c>
      <c r="K38" s="22"/>
      <c r="L38" s="22"/>
      <c r="M38" s="22"/>
      <c r="N38" s="22"/>
      <c r="O38" s="22"/>
      <c r="P38" s="22"/>
    </row>
    <row r="39" spans="1:16" ht="39" customHeight="1" x14ac:dyDescent="0.15">
      <c r="A39" s="22"/>
      <c r="B39" s="35"/>
      <c r="C39" s="1240" t="s">
        <v>572</v>
      </c>
      <c r="D39" s="1241"/>
      <c r="E39" s="1242"/>
      <c r="F39" s="36">
        <v>0</v>
      </c>
      <c r="G39" s="37">
        <v>0</v>
      </c>
      <c r="H39" s="37">
        <v>0.01</v>
      </c>
      <c r="I39" s="37">
        <v>0.01</v>
      </c>
      <c r="J39" s="38">
        <v>0</v>
      </c>
      <c r="K39" s="22"/>
      <c r="L39" s="22"/>
      <c r="M39" s="22"/>
      <c r="N39" s="22"/>
      <c r="O39" s="22"/>
      <c r="P39" s="22"/>
    </row>
    <row r="40" spans="1:16" ht="39" customHeight="1" x14ac:dyDescent="0.15">
      <c r="A40" s="22"/>
      <c r="B40" s="35"/>
      <c r="C40" s="1240" t="s">
        <v>573</v>
      </c>
      <c r="D40" s="1241"/>
      <c r="E40" s="1242"/>
      <c r="F40" s="36">
        <v>0</v>
      </c>
      <c r="G40" s="37">
        <v>0</v>
      </c>
      <c r="H40" s="37">
        <v>0</v>
      </c>
      <c r="I40" s="37">
        <v>0</v>
      </c>
      <c r="J40" s="38">
        <v>0</v>
      </c>
      <c r="K40" s="22"/>
      <c r="L40" s="22"/>
      <c r="M40" s="22"/>
      <c r="N40" s="22"/>
      <c r="O40" s="22"/>
      <c r="P40" s="22"/>
    </row>
    <row r="41" spans="1:16" ht="39" customHeight="1" x14ac:dyDescent="0.15">
      <c r="A41" s="22"/>
      <c r="B41" s="35"/>
      <c r="C41" s="1240" t="s">
        <v>574</v>
      </c>
      <c r="D41" s="1241"/>
      <c r="E41" s="1242"/>
      <c r="F41" s="36">
        <v>0.04</v>
      </c>
      <c r="G41" s="37">
        <v>0.04</v>
      </c>
      <c r="H41" s="37">
        <v>0</v>
      </c>
      <c r="I41" s="37">
        <v>0</v>
      </c>
      <c r="J41" s="38">
        <v>0</v>
      </c>
      <c r="K41" s="22"/>
      <c r="L41" s="22"/>
      <c r="M41" s="22"/>
      <c r="N41" s="22"/>
      <c r="O41" s="22"/>
      <c r="P41" s="22"/>
    </row>
    <row r="42" spans="1:16" ht="39" customHeight="1" x14ac:dyDescent="0.15">
      <c r="A42" s="22"/>
      <c r="B42" s="39"/>
      <c r="C42" s="1240" t="s">
        <v>575</v>
      </c>
      <c r="D42" s="1241"/>
      <c r="E42" s="1242"/>
      <c r="F42" s="36" t="s">
        <v>518</v>
      </c>
      <c r="G42" s="37" t="s">
        <v>518</v>
      </c>
      <c r="H42" s="37" t="s">
        <v>518</v>
      </c>
      <c r="I42" s="37" t="s">
        <v>518</v>
      </c>
      <c r="J42" s="38" t="s">
        <v>518</v>
      </c>
      <c r="K42" s="22"/>
      <c r="L42" s="22"/>
      <c r="M42" s="22"/>
      <c r="N42" s="22"/>
      <c r="O42" s="22"/>
      <c r="P42" s="22"/>
    </row>
    <row r="43" spans="1:16" ht="39" customHeight="1" thickBot="1" x14ac:dyDescent="0.2">
      <c r="A43" s="22"/>
      <c r="B43" s="40"/>
      <c r="C43" s="1243" t="s">
        <v>576</v>
      </c>
      <c r="D43" s="1244"/>
      <c r="E43" s="1245"/>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oK2zVFjKH9e0WPXwpF2r25Cx98En6tOLQgx5JOR+eamrUkk/nFdr8ZU9sUQRJgWYwkigySlhYwmME3bKNiydQ==" saltValue="GGzyb04eX9JFjy41fg4Z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3270</v>
      </c>
      <c r="L45" s="60">
        <v>3274</v>
      </c>
      <c r="M45" s="60">
        <v>3102</v>
      </c>
      <c r="N45" s="60">
        <v>2961</v>
      </c>
      <c r="O45" s="61">
        <v>2882</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518</v>
      </c>
      <c r="L46" s="64" t="s">
        <v>518</v>
      </c>
      <c r="M46" s="64" t="s">
        <v>518</v>
      </c>
      <c r="N46" s="64" t="s">
        <v>518</v>
      </c>
      <c r="O46" s="65" t="s">
        <v>518</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518</v>
      </c>
      <c r="L47" s="64" t="s">
        <v>518</v>
      </c>
      <c r="M47" s="64" t="s">
        <v>518</v>
      </c>
      <c r="N47" s="64" t="s">
        <v>518</v>
      </c>
      <c r="O47" s="65" t="s">
        <v>518</v>
      </c>
      <c r="P47" s="48"/>
      <c r="Q47" s="48"/>
      <c r="R47" s="48"/>
      <c r="S47" s="48"/>
      <c r="T47" s="48"/>
      <c r="U47" s="48"/>
    </row>
    <row r="48" spans="1:21" ht="30.75" customHeight="1" x14ac:dyDescent="0.15">
      <c r="A48" s="48"/>
      <c r="B48" s="1268"/>
      <c r="C48" s="1269"/>
      <c r="D48" s="62"/>
      <c r="E48" s="1250" t="s">
        <v>15</v>
      </c>
      <c r="F48" s="1250"/>
      <c r="G48" s="1250"/>
      <c r="H48" s="1250"/>
      <c r="I48" s="1250"/>
      <c r="J48" s="1251"/>
      <c r="K48" s="63">
        <v>1095</v>
      </c>
      <c r="L48" s="64">
        <v>1101</v>
      </c>
      <c r="M48" s="64">
        <v>1112</v>
      </c>
      <c r="N48" s="64">
        <v>1299</v>
      </c>
      <c r="O48" s="65">
        <v>1315</v>
      </c>
      <c r="P48" s="48"/>
      <c r="Q48" s="48"/>
      <c r="R48" s="48"/>
      <c r="S48" s="48"/>
      <c r="T48" s="48"/>
      <c r="U48" s="48"/>
    </row>
    <row r="49" spans="1:21" ht="30.75" customHeight="1" x14ac:dyDescent="0.15">
      <c r="A49" s="48"/>
      <c r="B49" s="1268"/>
      <c r="C49" s="1269"/>
      <c r="D49" s="62"/>
      <c r="E49" s="1250" t="s">
        <v>16</v>
      </c>
      <c r="F49" s="1250"/>
      <c r="G49" s="1250"/>
      <c r="H49" s="1250"/>
      <c r="I49" s="1250"/>
      <c r="J49" s="1251"/>
      <c r="K49" s="63">
        <v>277</v>
      </c>
      <c r="L49" s="64">
        <v>275</v>
      </c>
      <c r="M49" s="64">
        <v>246</v>
      </c>
      <c r="N49" s="64">
        <v>217</v>
      </c>
      <c r="O49" s="65">
        <v>215</v>
      </c>
      <c r="P49" s="48"/>
      <c r="Q49" s="48"/>
      <c r="R49" s="48"/>
      <c r="S49" s="48"/>
      <c r="T49" s="48"/>
      <c r="U49" s="48"/>
    </row>
    <row r="50" spans="1:21" ht="30.75" customHeight="1" x14ac:dyDescent="0.15">
      <c r="A50" s="48"/>
      <c r="B50" s="1268"/>
      <c r="C50" s="1269"/>
      <c r="D50" s="62"/>
      <c r="E50" s="1250" t="s">
        <v>17</v>
      </c>
      <c r="F50" s="1250"/>
      <c r="G50" s="1250"/>
      <c r="H50" s="1250"/>
      <c r="I50" s="1250"/>
      <c r="J50" s="1251"/>
      <c r="K50" s="63">
        <v>86</v>
      </c>
      <c r="L50" s="64">
        <v>89</v>
      </c>
      <c r="M50" s="64">
        <v>89</v>
      </c>
      <c r="N50" s="64">
        <v>87</v>
      </c>
      <c r="O50" s="65">
        <v>80</v>
      </c>
      <c r="P50" s="48"/>
      <c r="Q50" s="48"/>
      <c r="R50" s="48"/>
      <c r="S50" s="48"/>
      <c r="T50" s="48"/>
      <c r="U50" s="48"/>
    </row>
    <row r="51" spans="1:21" ht="30.75" customHeight="1" x14ac:dyDescent="0.15">
      <c r="A51" s="48"/>
      <c r="B51" s="1270"/>
      <c r="C51" s="1271"/>
      <c r="D51" s="66"/>
      <c r="E51" s="1250" t="s">
        <v>18</v>
      </c>
      <c r="F51" s="1250"/>
      <c r="G51" s="1250"/>
      <c r="H51" s="1250"/>
      <c r="I51" s="1250"/>
      <c r="J51" s="1251"/>
      <c r="K51" s="63" t="s">
        <v>518</v>
      </c>
      <c r="L51" s="64" t="s">
        <v>518</v>
      </c>
      <c r="M51" s="64" t="s">
        <v>518</v>
      </c>
      <c r="N51" s="64" t="s">
        <v>518</v>
      </c>
      <c r="O51" s="65" t="s">
        <v>518</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3101</v>
      </c>
      <c r="L52" s="64">
        <v>3148</v>
      </c>
      <c r="M52" s="64">
        <v>3009</v>
      </c>
      <c r="N52" s="64">
        <v>2967</v>
      </c>
      <c r="O52" s="65">
        <v>2890</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1627</v>
      </c>
      <c r="L53" s="69">
        <v>1591</v>
      </c>
      <c r="M53" s="69">
        <v>1540</v>
      </c>
      <c r="N53" s="69">
        <v>1597</v>
      </c>
      <c r="O53" s="70">
        <v>1602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6" t="s">
        <v>25</v>
      </c>
      <c r="C57" s="1257"/>
      <c r="D57" s="1260" t="s">
        <v>26</v>
      </c>
      <c r="E57" s="1261"/>
      <c r="F57" s="1261"/>
      <c r="G57" s="1261"/>
      <c r="H57" s="1261"/>
      <c r="I57" s="1261"/>
      <c r="J57" s="1262"/>
      <c r="K57" s="82" t="s">
        <v>518</v>
      </c>
      <c r="L57" s="83" t="s">
        <v>518</v>
      </c>
      <c r="M57" s="83" t="s">
        <v>518</v>
      </c>
      <c r="N57" s="83" t="s">
        <v>518</v>
      </c>
      <c r="O57" s="84" t="s">
        <v>518</v>
      </c>
    </row>
    <row r="58" spans="1:21" ht="31.5" customHeight="1" thickBot="1" x14ac:dyDescent="0.2">
      <c r="B58" s="1258"/>
      <c r="C58" s="1259"/>
      <c r="D58" s="1263" t="s">
        <v>27</v>
      </c>
      <c r="E58" s="1264"/>
      <c r="F58" s="1264"/>
      <c r="G58" s="1264"/>
      <c r="H58" s="1264"/>
      <c r="I58" s="1264"/>
      <c r="J58" s="1265"/>
      <c r="K58" s="85" t="s">
        <v>518</v>
      </c>
      <c r="L58" s="86" t="s">
        <v>518</v>
      </c>
      <c r="M58" s="86" t="s">
        <v>518</v>
      </c>
      <c r="N58" s="86" t="s">
        <v>518</v>
      </c>
      <c r="O58" s="87" t="s">
        <v>518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OUkI3nLgEP99JY7Hgs5MjkawFVbLfpkZ9JKv0O3EEzEbSNWe1cLcIzLx/evia8ur/93CoXM5v9XWxKO01ixkQ==" saltValue="pCVqrim6fUiwsMJE5Vhh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6" t="s">
        <v>30</v>
      </c>
      <c r="C41" s="1287"/>
      <c r="D41" s="101"/>
      <c r="E41" s="1288" t="s">
        <v>31</v>
      </c>
      <c r="F41" s="1288"/>
      <c r="G41" s="1288"/>
      <c r="H41" s="1289"/>
      <c r="I41" s="102">
        <v>33218</v>
      </c>
      <c r="J41" s="103">
        <v>33260</v>
      </c>
      <c r="K41" s="103">
        <v>34721</v>
      </c>
      <c r="L41" s="103">
        <v>33676</v>
      </c>
      <c r="M41" s="104">
        <v>34075</v>
      </c>
    </row>
    <row r="42" spans="2:13" ht="27.75" customHeight="1" x14ac:dyDescent="0.15">
      <c r="B42" s="1276"/>
      <c r="C42" s="1277"/>
      <c r="D42" s="105"/>
      <c r="E42" s="1280" t="s">
        <v>32</v>
      </c>
      <c r="F42" s="1280"/>
      <c r="G42" s="1280"/>
      <c r="H42" s="1281"/>
      <c r="I42" s="106">
        <v>562</v>
      </c>
      <c r="J42" s="107">
        <v>484</v>
      </c>
      <c r="K42" s="107">
        <v>407</v>
      </c>
      <c r="L42" s="107">
        <v>332</v>
      </c>
      <c r="M42" s="108">
        <v>260</v>
      </c>
    </row>
    <row r="43" spans="2:13" ht="27.75" customHeight="1" x14ac:dyDescent="0.15">
      <c r="B43" s="1276"/>
      <c r="C43" s="1277"/>
      <c r="D43" s="105"/>
      <c r="E43" s="1280" t="s">
        <v>33</v>
      </c>
      <c r="F43" s="1280"/>
      <c r="G43" s="1280"/>
      <c r="H43" s="1281"/>
      <c r="I43" s="106">
        <v>14942</v>
      </c>
      <c r="J43" s="107">
        <v>14186</v>
      </c>
      <c r="K43" s="107">
        <v>13524</v>
      </c>
      <c r="L43" s="107">
        <v>13846</v>
      </c>
      <c r="M43" s="108">
        <v>14133</v>
      </c>
    </row>
    <row r="44" spans="2:13" ht="27.75" customHeight="1" x14ac:dyDescent="0.15">
      <c r="B44" s="1276"/>
      <c r="C44" s="1277"/>
      <c r="D44" s="105"/>
      <c r="E44" s="1280" t="s">
        <v>34</v>
      </c>
      <c r="F44" s="1280"/>
      <c r="G44" s="1280"/>
      <c r="H44" s="1281"/>
      <c r="I44" s="106">
        <v>1795</v>
      </c>
      <c r="J44" s="107">
        <v>1622</v>
      </c>
      <c r="K44" s="107">
        <v>1661</v>
      </c>
      <c r="L44" s="107">
        <v>1524</v>
      </c>
      <c r="M44" s="108">
        <v>1796</v>
      </c>
    </row>
    <row r="45" spans="2:13" ht="27.75" customHeight="1" x14ac:dyDescent="0.15">
      <c r="B45" s="1276"/>
      <c r="C45" s="1277"/>
      <c r="D45" s="105"/>
      <c r="E45" s="1280" t="s">
        <v>35</v>
      </c>
      <c r="F45" s="1280"/>
      <c r="G45" s="1280"/>
      <c r="H45" s="1281"/>
      <c r="I45" s="106">
        <v>3202</v>
      </c>
      <c r="J45" s="107">
        <v>2745</v>
      </c>
      <c r="K45" s="107">
        <v>2715</v>
      </c>
      <c r="L45" s="107">
        <v>2844</v>
      </c>
      <c r="M45" s="108">
        <v>2759</v>
      </c>
    </row>
    <row r="46" spans="2:13" ht="27.75" customHeight="1" x14ac:dyDescent="0.15">
      <c r="B46" s="1276"/>
      <c r="C46" s="1277"/>
      <c r="D46" s="109"/>
      <c r="E46" s="1280" t="s">
        <v>36</v>
      </c>
      <c r="F46" s="1280"/>
      <c r="G46" s="1280"/>
      <c r="H46" s="1281"/>
      <c r="I46" s="106" t="s">
        <v>518</v>
      </c>
      <c r="J46" s="107" t="s">
        <v>518</v>
      </c>
      <c r="K46" s="107" t="s">
        <v>518</v>
      </c>
      <c r="L46" s="107" t="s">
        <v>518</v>
      </c>
      <c r="M46" s="108" t="s">
        <v>518</v>
      </c>
    </row>
    <row r="47" spans="2:13" ht="27.75" customHeight="1" x14ac:dyDescent="0.15">
      <c r="B47" s="1276"/>
      <c r="C47" s="1277"/>
      <c r="D47" s="110"/>
      <c r="E47" s="1290" t="s">
        <v>37</v>
      </c>
      <c r="F47" s="1291"/>
      <c r="G47" s="1291"/>
      <c r="H47" s="1292"/>
      <c r="I47" s="106" t="s">
        <v>518</v>
      </c>
      <c r="J47" s="107" t="s">
        <v>518</v>
      </c>
      <c r="K47" s="107" t="s">
        <v>518</v>
      </c>
      <c r="L47" s="107" t="s">
        <v>518</v>
      </c>
      <c r="M47" s="108" t="s">
        <v>518</v>
      </c>
    </row>
    <row r="48" spans="2:13" ht="27.75" customHeight="1" x14ac:dyDescent="0.15">
      <c r="B48" s="1276"/>
      <c r="C48" s="1277"/>
      <c r="D48" s="105"/>
      <c r="E48" s="1280" t="s">
        <v>38</v>
      </c>
      <c r="F48" s="1280"/>
      <c r="G48" s="1280"/>
      <c r="H48" s="1281"/>
      <c r="I48" s="106" t="s">
        <v>518</v>
      </c>
      <c r="J48" s="107" t="s">
        <v>518</v>
      </c>
      <c r="K48" s="107" t="s">
        <v>518</v>
      </c>
      <c r="L48" s="107" t="s">
        <v>518</v>
      </c>
      <c r="M48" s="108" t="s">
        <v>518</v>
      </c>
    </row>
    <row r="49" spans="2:13" ht="27.75" customHeight="1" x14ac:dyDescent="0.15">
      <c r="B49" s="1278"/>
      <c r="C49" s="1279"/>
      <c r="D49" s="105"/>
      <c r="E49" s="1280" t="s">
        <v>39</v>
      </c>
      <c r="F49" s="1280"/>
      <c r="G49" s="1280"/>
      <c r="H49" s="1281"/>
      <c r="I49" s="106" t="s">
        <v>518</v>
      </c>
      <c r="J49" s="107" t="s">
        <v>518</v>
      </c>
      <c r="K49" s="107" t="s">
        <v>518</v>
      </c>
      <c r="L49" s="107" t="s">
        <v>518</v>
      </c>
      <c r="M49" s="108" t="s">
        <v>518</v>
      </c>
    </row>
    <row r="50" spans="2:13" ht="27.75" customHeight="1" x14ac:dyDescent="0.15">
      <c r="B50" s="1274" t="s">
        <v>40</v>
      </c>
      <c r="C50" s="1275"/>
      <c r="D50" s="111"/>
      <c r="E50" s="1280" t="s">
        <v>41</v>
      </c>
      <c r="F50" s="1280"/>
      <c r="G50" s="1280"/>
      <c r="H50" s="1281"/>
      <c r="I50" s="106">
        <v>6476</v>
      </c>
      <c r="J50" s="107">
        <v>7274</v>
      </c>
      <c r="K50" s="107">
        <v>7682</v>
      </c>
      <c r="L50" s="107">
        <v>8329</v>
      </c>
      <c r="M50" s="108">
        <v>8839</v>
      </c>
    </row>
    <row r="51" spans="2:13" ht="27.75" customHeight="1" x14ac:dyDescent="0.15">
      <c r="B51" s="1276"/>
      <c r="C51" s="1277"/>
      <c r="D51" s="105"/>
      <c r="E51" s="1280" t="s">
        <v>42</v>
      </c>
      <c r="F51" s="1280"/>
      <c r="G51" s="1280"/>
      <c r="H51" s="1281"/>
      <c r="I51" s="106">
        <v>745</v>
      </c>
      <c r="J51" s="107">
        <v>657</v>
      </c>
      <c r="K51" s="107">
        <v>546</v>
      </c>
      <c r="L51" s="107">
        <v>523</v>
      </c>
      <c r="M51" s="108">
        <v>902</v>
      </c>
    </row>
    <row r="52" spans="2:13" ht="27.75" customHeight="1" x14ac:dyDescent="0.15">
      <c r="B52" s="1278"/>
      <c r="C52" s="1279"/>
      <c r="D52" s="105"/>
      <c r="E52" s="1280" t="s">
        <v>43</v>
      </c>
      <c r="F52" s="1280"/>
      <c r="G52" s="1280"/>
      <c r="H52" s="1281"/>
      <c r="I52" s="106">
        <v>32495</v>
      </c>
      <c r="J52" s="107">
        <v>32659</v>
      </c>
      <c r="K52" s="107">
        <v>33601</v>
      </c>
      <c r="L52" s="107">
        <v>32360</v>
      </c>
      <c r="M52" s="108">
        <v>31995</v>
      </c>
    </row>
    <row r="53" spans="2:13" ht="27.75" customHeight="1" thickBot="1" x14ac:dyDescent="0.2">
      <c r="B53" s="1282" t="s">
        <v>44</v>
      </c>
      <c r="C53" s="1283"/>
      <c r="D53" s="112"/>
      <c r="E53" s="1284" t="s">
        <v>45</v>
      </c>
      <c r="F53" s="1284"/>
      <c r="G53" s="1284"/>
      <c r="H53" s="1285"/>
      <c r="I53" s="113">
        <v>14002</v>
      </c>
      <c r="J53" s="114">
        <v>11705</v>
      </c>
      <c r="K53" s="114">
        <v>11200</v>
      </c>
      <c r="L53" s="114">
        <v>11009</v>
      </c>
      <c r="M53" s="115">
        <v>11287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m3QvEGr8I0HCaju8esU1gvDlYfHlnB4yNO8Tpz3qln2O9OWTxJNxNDYMBmzN9vh0vlnp4dUhWNhYIp92dZ2LQ==" saltValue="RCmv80yVDl9jrp/3MGqt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301" t="s">
        <v>48</v>
      </c>
      <c r="D55" s="1301"/>
      <c r="E55" s="1302"/>
      <c r="F55" s="127">
        <v>4991</v>
      </c>
      <c r="G55" s="127">
        <v>4981</v>
      </c>
      <c r="H55" s="128">
        <v>4985</v>
      </c>
    </row>
    <row r="56" spans="2:8" ht="52.5" customHeight="1" x14ac:dyDescent="0.15">
      <c r="B56" s="129"/>
      <c r="C56" s="1303" t="s">
        <v>49</v>
      </c>
      <c r="D56" s="1303"/>
      <c r="E56" s="1304"/>
      <c r="F56" s="130">
        <v>1270</v>
      </c>
      <c r="G56" s="130">
        <v>1590</v>
      </c>
      <c r="H56" s="131">
        <v>1891</v>
      </c>
    </row>
    <row r="57" spans="2:8" ht="53.25" customHeight="1" x14ac:dyDescent="0.15">
      <c r="B57" s="129"/>
      <c r="C57" s="1305" t="s">
        <v>50</v>
      </c>
      <c r="D57" s="1305"/>
      <c r="E57" s="1306"/>
      <c r="F57" s="132">
        <v>2644</v>
      </c>
      <c r="G57" s="132">
        <v>2667</v>
      </c>
      <c r="H57" s="133">
        <v>2500</v>
      </c>
    </row>
    <row r="58" spans="2:8" ht="45.75" customHeight="1" x14ac:dyDescent="0.15">
      <c r="B58" s="134"/>
      <c r="C58" s="1293" t="s">
        <v>595</v>
      </c>
      <c r="D58" s="1294"/>
      <c r="E58" s="1295"/>
      <c r="F58" s="135">
        <v>2295</v>
      </c>
      <c r="G58" s="135">
        <v>2123</v>
      </c>
      <c r="H58" s="136">
        <v>1864</v>
      </c>
    </row>
    <row r="59" spans="2:8" ht="45.75" customHeight="1" x14ac:dyDescent="0.15">
      <c r="B59" s="134"/>
      <c r="C59" s="1293" t="s">
        <v>596</v>
      </c>
      <c r="D59" s="1294"/>
      <c r="E59" s="1295"/>
      <c r="F59" s="135">
        <v>298</v>
      </c>
      <c r="G59" s="135">
        <v>335</v>
      </c>
      <c r="H59" s="136">
        <v>334</v>
      </c>
    </row>
    <row r="60" spans="2:8" ht="45.75" customHeight="1" x14ac:dyDescent="0.15">
      <c r="B60" s="134"/>
      <c r="C60" s="1293" t="s">
        <v>597</v>
      </c>
      <c r="D60" s="1294"/>
      <c r="E60" s="1295"/>
      <c r="F60" s="135" t="s">
        <v>518</v>
      </c>
      <c r="G60" s="135">
        <v>160</v>
      </c>
      <c r="H60" s="136">
        <v>263</v>
      </c>
    </row>
    <row r="61" spans="2:8" ht="45.75" customHeight="1" x14ac:dyDescent="0.15">
      <c r="B61" s="134"/>
      <c r="C61" s="1293" t="s">
        <v>598</v>
      </c>
      <c r="D61" s="1294"/>
      <c r="E61" s="1295"/>
      <c r="F61" s="135">
        <v>45</v>
      </c>
      <c r="G61" s="135">
        <v>42</v>
      </c>
      <c r="H61" s="136">
        <v>38</v>
      </c>
    </row>
    <row r="62" spans="2:8" ht="45.75" customHeight="1" thickBot="1" x14ac:dyDescent="0.2">
      <c r="B62" s="137"/>
      <c r="C62" s="1296" t="s">
        <v>599</v>
      </c>
      <c r="D62" s="1297"/>
      <c r="E62" s="1298"/>
      <c r="F62" s="138">
        <v>0</v>
      </c>
      <c r="G62" s="138">
        <v>0</v>
      </c>
      <c r="H62" s="139">
        <v>0</v>
      </c>
    </row>
    <row r="63" spans="2:8" ht="52.5" customHeight="1" thickBot="1" x14ac:dyDescent="0.2">
      <c r="B63" s="140"/>
      <c r="C63" s="1299" t="s">
        <v>51</v>
      </c>
      <c r="D63" s="1299"/>
      <c r="E63" s="1300"/>
      <c r="F63" s="141">
        <v>8905</v>
      </c>
      <c r="G63" s="141">
        <v>9238</v>
      </c>
      <c r="H63" s="142">
        <v>9375</v>
      </c>
    </row>
    <row r="64" spans="2:8" ht="15" customHeight="1" x14ac:dyDescent="0.15"/>
    <row r="65" ht="0" hidden="1" customHeight="1" x14ac:dyDescent="0.15"/>
    <row r="66" ht="0" hidden="1" customHeight="1" x14ac:dyDescent="0.15"/>
  </sheetData>
  <sheetProtection algorithmName="SHA-512" hashValue="seLpvAg+oAAARt4tMdXk3XcylK+zCuIx5ED92CD7gZDUwQtsuA2U3Ydordb+YNsFN8C8kKF1PPSfnBlx5V0aMA==" saltValue="dDp8SEiZmaNzyry5pcs7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5" t="s">
        <v>611</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4"/>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4"/>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4"/>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4"/>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07"/>
      <c r="H50" s="1307"/>
      <c r="I50" s="1307"/>
      <c r="J50" s="1307"/>
      <c r="K50" s="404"/>
      <c r="L50" s="404"/>
      <c r="M50" s="405"/>
      <c r="N50" s="405"/>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560</v>
      </c>
      <c r="BQ50" s="1311"/>
      <c r="BR50" s="1311"/>
      <c r="BS50" s="1311"/>
      <c r="BT50" s="1311"/>
      <c r="BU50" s="1311"/>
      <c r="BV50" s="1311"/>
      <c r="BW50" s="1311"/>
      <c r="BX50" s="1311" t="s">
        <v>561</v>
      </c>
      <c r="BY50" s="1311"/>
      <c r="BZ50" s="1311"/>
      <c r="CA50" s="1311"/>
      <c r="CB50" s="1311"/>
      <c r="CC50" s="1311"/>
      <c r="CD50" s="1311"/>
      <c r="CE50" s="1311"/>
      <c r="CF50" s="1311" t="s">
        <v>562</v>
      </c>
      <c r="CG50" s="1311"/>
      <c r="CH50" s="1311"/>
      <c r="CI50" s="1311"/>
      <c r="CJ50" s="1311"/>
      <c r="CK50" s="1311"/>
      <c r="CL50" s="1311"/>
      <c r="CM50" s="1311"/>
      <c r="CN50" s="1311" t="s">
        <v>563</v>
      </c>
      <c r="CO50" s="1311"/>
      <c r="CP50" s="1311"/>
      <c r="CQ50" s="1311"/>
      <c r="CR50" s="1311"/>
      <c r="CS50" s="1311"/>
      <c r="CT50" s="1311"/>
      <c r="CU50" s="1311"/>
      <c r="CV50" s="1311" t="s">
        <v>564</v>
      </c>
      <c r="CW50" s="1311"/>
      <c r="CX50" s="1311"/>
      <c r="CY50" s="1311"/>
      <c r="CZ50" s="1311"/>
      <c r="DA50" s="1311"/>
      <c r="DB50" s="1311"/>
      <c r="DC50" s="1311"/>
    </row>
    <row r="51" spans="1:109" ht="13.5" customHeight="1" x14ac:dyDescent="0.15">
      <c r="B51" s="394"/>
      <c r="G51" s="1325"/>
      <c r="H51" s="1325"/>
      <c r="I51" s="1326"/>
      <c r="J51" s="1326"/>
      <c r="K51" s="1324"/>
      <c r="L51" s="1324"/>
      <c r="M51" s="1324"/>
      <c r="N51" s="1324"/>
      <c r="AM51" s="403"/>
      <c r="AN51" s="1314" t="s">
        <v>605</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13"/>
      <c r="BQ51" s="1312"/>
      <c r="BR51" s="1312"/>
      <c r="BS51" s="1312"/>
      <c r="BT51" s="1312"/>
      <c r="BU51" s="1312"/>
      <c r="BV51" s="1312"/>
      <c r="BW51" s="1312"/>
      <c r="BX51" s="1313"/>
      <c r="BY51" s="1312"/>
      <c r="BZ51" s="1312"/>
      <c r="CA51" s="1312"/>
      <c r="CB51" s="1312"/>
      <c r="CC51" s="1312"/>
      <c r="CD51" s="1312"/>
      <c r="CE51" s="1312"/>
      <c r="CF51" s="1312">
        <v>82.4</v>
      </c>
      <c r="CG51" s="1312"/>
      <c r="CH51" s="1312"/>
      <c r="CI51" s="1312"/>
      <c r="CJ51" s="1312"/>
      <c r="CK51" s="1312"/>
      <c r="CL51" s="1312"/>
      <c r="CM51" s="1312"/>
      <c r="CN51" s="1312">
        <v>84.4</v>
      </c>
      <c r="CO51" s="1312"/>
      <c r="CP51" s="1312"/>
      <c r="CQ51" s="1312"/>
      <c r="CR51" s="1312"/>
      <c r="CS51" s="1312"/>
      <c r="CT51" s="1312"/>
      <c r="CU51" s="1312"/>
      <c r="CV51" s="1312">
        <v>87.7</v>
      </c>
      <c r="CW51" s="1312"/>
      <c r="CX51" s="1312"/>
      <c r="CY51" s="1312"/>
      <c r="CZ51" s="1312"/>
      <c r="DA51" s="1312"/>
      <c r="DB51" s="1312"/>
      <c r="DC51" s="1312"/>
    </row>
    <row r="52" spans="1:109" x14ac:dyDescent="0.15">
      <c r="B52" s="394"/>
      <c r="G52" s="1325"/>
      <c r="H52" s="1325"/>
      <c r="I52" s="1326"/>
      <c r="J52" s="1326"/>
      <c r="K52" s="1324"/>
      <c r="L52" s="1324"/>
      <c r="M52" s="1324"/>
      <c r="N52" s="1324"/>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2"/>
      <c r="B53" s="394"/>
      <c r="G53" s="1325"/>
      <c r="H53" s="1325"/>
      <c r="I53" s="1307"/>
      <c r="J53" s="1307"/>
      <c r="K53" s="1324"/>
      <c r="L53" s="1324"/>
      <c r="M53" s="1324"/>
      <c r="N53" s="1324"/>
      <c r="AM53" s="403"/>
      <c r="AN53" s="1314"/>
      <c r="AO53" s="1314"/>
      <c r="AP53" s="1314"/>
      <c r="AQ53" s="1314"/>
      <c r="AR53" s="1314"/>
      <c r="AS53" s="1314"/>
      <c r="AT53" s="1314"/>
      <c r="AU53" s="1314"/>
      <c r="AV53" s="1314"/>
      <c r="AW53" s="1314"/>
      <c r="AX53" s="1314"/>
      <c r="AY53" s="1314"/>
      <c r="AZ53" s="1314"/>
      <c r="BA53" s="1314"/>
      <c r="BB53" s="1314" t="s">
        <v>607</v>
      </c>
      <c r="BC53" s="1314"/>
      <c r="BD53" s="1314"/>
      <c r="BE53" s="1314"/>
      <c r="BF53" s="1314"/>
      <c r="BG53" s="1314"/>
      <c r="BH53" s="1314"/>
      <c r="BI53" s="1314"/>
      <c r="BJ53" s="1314"/>
      <c r="BK53" s="1314"/>
      <c r="BL53" s="1314"/>
      <c r="BM53" s="1314"/>
      <c r="BN53" s="1314"/>
      <c r="BO53" s="1314"/>
      <c r="BP53" s="1313"/>
      <c r="BQ53" s="1312"/>
      <c r="BR53" s="1312"/>
      <c r="BS53" s="1312"/>
      <c r="BT53" s="1312"/>
      <c r="BU53" s="1312"/>
      <c r="BV53" s="1312"/>
      <c r="BW53" s="1312"/>
      <c r="BX53" s="1313"/>
      <c r="BY53" s="1312"/>
      <c r="BZ53" s="1312"/>
      <c r="CA53" s="1312"/>
      <c r="CB53" s="1312"/>
      <c r="CC53" s="1312"/>
      <c r="CD53" s="1312"/>
      <c r="CE53" s="1312"/>
      <c r="CF53" s="1312">
        <v>47</v>
      </c>
      <c r="CG53" s="1312"/>
      <c r="CH53" s="1312"/>
      <c r="CI53" s="1312"/>
      <c r="CJ53" s="1312"/>
      <c r="CK53" s="1312"/>
      <c r="CL53" s="1312"/>
      <c r="CM53" s="1312"/>
      <c r="CN53" s="1312">
        <v>54.3</v>
      </c>
      <c r="CO53" s="1312"/>
      <c r="CP53" s="1312"/>
      <c r="CQ53" s="1312"/>
      <c r="CR53" s="1312"/>
      <c r="CS53" s="1312"/>
      <c r="CT53" s="1312"/>
      <c r="CU53" s="1312"/>
      <c r="CV53" s="1312">
        <v>55.5</v>
      </c>
      <c r="CW53" s="1312"/>
      <c r="CX53" s="1312"/>
      <c r="CY53" s="1312"/>
      <c r="CZ53" s="1312"/>
      <c r="DA53" s="1312"/>
      <c r="DB53" s="1312"/>
      <c r="DC53" s="1312"/>
    </row>
    <row r="54" spans="1:109" x14ac:dyDescent="0.15">
      <c r="A54" s="402"/>
      <c r="B54" s="394"/>
      <c r="G54" s="1325"/>
      <c r="H54" s="1325"/>
      <c r="I54" s="1307"/>
      <c r="J54" s="1307"/>
      <c r="K54" s="1324"/>
      <c r="L54" s="1324"/>
      <c r="M54" s="1324"/>
      <c r="N54" s="1324"/>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2"/>
      <c r="B55" s="394"/>
      <c r="G55" s="1307"/>
      <c r="H55" s="1307"/>
      <c r="I55" s="1307"/>
      <c r="J55" s="1307"/>
      <c r="K55" s="1324"/>
      <c r="L55" s="1324"/>
      <c r="M55" s="1324"/>
      <c r="N55" s="1324"/>
      <c r="AN55" s="1311" t="s">
        <v>608</v>
      </c>
      <c r="AO55" s="1311"/>
      <c r="AP55" s="1311"/>
      <c r="AQ55" s="1311"/>
      <c r="AR55" s="1311"/>
      <c r="AS55" s="1311"/>
      <c r="AT55" s="1311"/>
      <c r="AU55" s="1311"/>
      <c r="AV55" s="1311"/>
      <c r="AW55" s="1311"/>
      <c r="AX55" s="1311"/>
      <c r="AY55" s="1311"/>
      <c r="AZ55" s="1311"/>
      <c r="BA55" s="1311"/>
      <c r="BB55" s="1314" t="s">
        <v>606</v>
      </c>
      <c r="BC55" s="1314"/>
      <c r="BD55" s="1314"/>
      <c r="BE55" s="1314"/>
      <c r="BF55" s="1314"/>
      <c r="BG55" s="1314"/>
      <c r="BH55" s="1314"/>
      <c r="BI55" s="1314"/>
      <c r="BJ55" s="1314"/>
      <c r="BK55" s="1314"/>
      <c r="BL55" s="1314"/>
      <c r="BM55" s="1314"/>
      <c r="BN55" s="1314"/>
      <c r="BO55" s="1314"/>
      <c r="BP55" s="1313"/>
      <c r="BQ55" s="1312"/>
      <c r="BR55" s="1312"/>
      <c r="BS55" s="1312"/>
      <c r="BT55" s="1312"/>
      <c r="BU55" s="1312"/>
      <c r="BV55" s="1312"/>
      <c r="BW55" s="1312"/>
      <c r="BX55" s="1313"/>
      <c r="BY55" s="1312"/>
      <c r="BZ55" s="1312"/>
      <c r="CA55" s="1312"/>
      <c r="CB55" s="1312"/>
      <c r="CC55" s="1312"/>
      <c r="CD55" s="1312"/>
      <c r="CE55" s="1312"/>
      <c r="CF55" s="1312">
        <v>54.6</v>
      </c>
      <c r="CG55" s="1312"/>
      <c r="CH55" s="1312"/>
      <c r="CI55" s="1312"/>
      <c r="CJ55" s="1312"/>
      <c r="CK55" s="1312"/>
      <c r="CL55" s="1312"/>
      <c r="CM55" s="1312"/>
      <c r="CN55" s="1312">
        <v>53.2</v>
      </c>
      <c r="CO55" s="1312"/>
      <c r="CP55" s="1312"/>
      <c r="CQ55" s="1312"/>
      <c r="CR55" s="1312"/>
      <c r="CS55" s="1312"/>
      <c r="CT55" s="1312"/>
      <c r="CU55" s="1312"/>
      <c r="CV55" s="1312">
        <v>47.9</v>
      </c>
      <c r="CW55" s="1312"/>
      <c r="CX55" s="1312"/>
      <c r="CY55" s="1312"/>
      <c r="CZ55" s="1312"/>
      <c r="DA55" s="1312"/>
      <c r="DB55" s="1312"/>
      <c r="DC55" s="1312"/>
    </row>
    <row r="56" spans="1:109" x14ac:dyDescent="0.15">
      <c r="A56" s="402"/>
      <c r="B56" s="394"/>
      <c r="G56" s="1307"/>
      <c r="H56" s="1307"/>
      <c r="I56" s="1307"/>
      <c r="J56" s="1307"/>
      <c r="K56" s="1324"/>
      <c r="L56" s="1324"/>
      <c r="M56" s="1324"/>
      <c r="N56" s="1324"/>
      <c r="AN56" s="1311"/>
      <c r="AO56" s="1311"/>
      <c r="AP56" s="1311"/>
      <c r="AQ56" s="1311"/>
      <c r="AR56" s="1311"/>
      <c r="AS56" s="1311"/>
      <c r="AT56" s="1311"/>
      <c r="AU56" s="1311"/>
      <c r="AV56" s="1311"/>
      <c r="AW56" s="1311"/>
      <c r="AX56" s="1311"/>
      <c r="AY56" s="1311"/>
      <c r="AZ56" s="1311"/>
      <c r="BA56" s="1311"/>
      <c r="BB56" s="1314"/>
      <c r="BC56" s="1314"/>
      <c r="BD56" s="1314"/>
      <c r="BE56" s="1314"/>
      <c r="BF56" s="1314"/>
      <c r="BG56" s="1314"/>
      <c r="BH56" s="1314"/>
      <c r="BI56" s="1314"/>
      <c r="BJ56" s="1314"/>
      <c r="BK56" s="1314"/>
      <c r="BL56" s="1314"/>
      <c r="BM56" s="1314"/>
      <c r="BN56" s="1314"/>
      <c r="BO56" s="1314"/>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x14ac:dyDescent="0.15">
      <c r="B57" s="406"/>
      <c r="G57" s="1307"/>
      <c r="H57" s="1307"/>
      <c r="I57" s="1327"/>
      <c r="J57" s="1327"/>
      <c r="K57" s="1324"/>
      <c r="L57" s="1324"/>
      <c r="M57" s="1324"/>
      <c r="N57" s="1324"/>
      <c r="AM57" s="387"/>
      <c r="AN57" s="1311"/>
      <c r="AO57" s="1311"/>
      <c r="AP57" s="1311"/>
      <c r="AQ57" s="1311"/>
      <c r="AR57" s="1311"/>
      <c r="AS57" s="1311"/>
      <c r="AT57" s="1311"/>
      <c r="AU57" s="1311"/>
      <c r="AV57" s="1311"/>
      <c r="AW57" s="1311"/>
      <c r="AX57" s="1311"/>
      <c r="AY57" s="1311"/>
      <c r="AZ57" s="1311"/>
      <c r="BA57" s="1311"/>
      <c r="BB57" s="1314" t="s">
        <v>607</v>
      </c>
      <c r="BC57" s="1314"/>
      <c r="BD57" s="1314"/>
      <c r="BE57" s="1314"/>
      <c r="BF57" s="1314"/>
      <c r="BG57" s="1314"/>
      <c r="BH57" s="1314"/>
      <c r="BI57" s="1314"/>
      <c r="BJ57" s="1314"/>
      <c r="BK57" s="1314"/>
      <c r="BL57" s="1314"/>
      <c r="BM57" s="1314"/>
      <c r="BN57" s="1314"/>
      <c r="BO57" s="1314"/>
      <c r="BP57" s="1313"/>
      <c r="BQ57" s="1312"/>
      <c r="BR57" s="1312"/>
      <c r="BS57" s="1312"/>
      <c r="BT57" s="1312"/>
      <c r="BU57" s="1312"/>
      <c r="BV57" s="1312"/>
      <c r="BW57" s="1312"/>
      <c r="BX57" s="1313"/>
      <c r="BY57" s="1312"/>
      <c r="BZ57" s="1312"/>
      <c r="CA57" s="1312"/>
      <c r="CB57" s="1312"/>
      <c r="CC57" s="1312"/>
      <c r="CD57" s="1312"/>
      <c r="CE57" s="1312"/>
      <c r="CF57" s="1312">
        <v>58.3</v>
      </c>
      <c r="CG57" s="1312"/>
      <c r="CH57" s="1312"/>
      <c r="CI57" s="1312"/>
      <c r="CJ57" s="1312"/>
      <c r="CK57" s="1312"/>
      <c r="CL57" s="1312"/>
      <c r="CM57" s="1312"/>
      <c r="CN57" s="1312">
        <v>59.6</v>
      </c>
      <c r="CO57" s="1312"/>
      <c r="CP57" s="1312"/>
      <c r="CQ57" s="1312"/>
      <c r="CR57" s="1312"/>
      <c r="CS57" s="1312"/>
      <c r="CT57" s="1312"/>
      <c r="CU57" s="1312"/>
      <c r="CV57" s="1312">
        <v>60.5</v>
      </c>
      <c r="CW57" s="1312"/>
      <c r="CX57" s="1312"/>
      <c r="CY57" s="1312"/>
      <c r="CZ57" s="1312"/>
      <c r="DA57" s="1312"/>
      <c r="DB57" s="1312"/>
      <c r="DC57" s="1312"/>
      <c r="DD57" s="407"/>
      <c r="DE57" s="406"/>
    </row>
    <row r="58" spans="1:109" s="402" customFormat="1" x14ac:dyDescent="0.15">
      <c r="A58" s="387"/>
      <c r="B58" s="406"/>
      <c r="G58" s="1307"/>
      <c r="H58" s="1307"/>
      <c r="I58" s="1327"/>
      <c r="J58" s="1327"/>
      <c r="K58" s="1324"/>
      <c r="L58" s="1324"/>
      <c r="M58" s="1324"/>
      <c r="N58" s="1324"/>
      <c r="AM58" s="387"/>
      <c r="AN58" s="1311"/>
      <c r="AO58" s="1311"/>
      <c r="AP58" s="1311"/>
      <c r="AQ58" s="1311"/>
      <c r="AR58" s="1311"/>
      <c r="AS58" s="1311"/>
      <c r="AT58" s="1311"/>
      <c r="AU58" s="1311"/>
      <c r="AV58" s="1311"/>
      <c r="AW58" s="1311"/>
      <c r="AX58" s="1311"/>
      <c r="AY58" s="1311"/>
      <c r="AZ58" s="1311"/>
      <c r="BA58" s="1311"/>
      <c r="BB58" s="1314"/>
      <c r="BC58" s="1314"/>
      <c r="BD58" s="1314"/>
      <c r="BE58" s="1314"/>
      <c r="BF58" s="1314"/>
      <c r="BG58" s="1314"/>
      <c r="BH58" s="1314"/>
      <c r="BI58" s="1314"/>
      <c r="BJ58" s="1314"/>
      <c r="BK58" s="1314"/>
      <c r="BL58" s="1314"/>
      <c r="BM58" s="1314"/>
      <c r="BN58" s="1314"/>
      <c r="BO58" s="1314"/>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5" t="s">
        <v>612</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4"/>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4"/>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4"/>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4"/>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07"/>
      <c r="H72" s="1307"/>
      <c r="I72" s="1307"/>
      <c r="J72" s="1307"/>
      <c r="K72" s="404"/>
      <c r="L72" s="404"/>
      <c r="M72" s="405"/>
      <c r="N72" s="405"/>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560</v>
      </c>
      <c r="BQ72" s="1311"/>
      <c r="BR72" s="1311"/>
      <c r="BS72" s="1311"/>
      <c r="BT72" s="1311"/>
      <c r="BU72" s="1311"/>
      <c r="BV72" s="1311"/>
      <c r="BW72" s="1311"/>
      <c r="BX72" s="1311" t="s">
        <v>561</v>
      </c>
      <c r="BY72" s="1311"/>
      <c r="BZ72" s="1311"/>
      <c r="CA72" s="1311"/>
      <c r="CB72" s="1311"/>
      <c r="CC72" s="1311"/>
      <c r="CD72" s="1311"/>
      <c r="CE72" s="1311"/>
      <c r="CF72" s="1311" t="s">
        <v>562</v>
      </c>
      <c r="CG72" s="1311"/>
      <c r="CH72" s="1311"/>
      <c r="CI72" s="1311"/>
      <c r="CJ72" s="1311"/>
      <c r="CK72" s="1311"/>
      <c r="CL72" s="1311"/>
      <c r="CM72" s="1311"/>
      <c r="CN72" s="1311" t="s">
        <v>563</v>
      </c>
      <c r="CO72" s="1311"/>
      <c r="CP72" s="1311"/>
      <c r="CQ72" s="1311"/>
      <c r="CR72" s="1311"/>
      <c r="CS72" s="1311"/>
      <c r="CT72" s="1311"/>
      <c r="CU72" s="1311"/>
      <c r="CV72" s="1311" t="s">
        <v>564</v>
      </c>
      <c r="CW72" s="1311"/>
      <c r="CX72" s="1311"/>
      <c r="CY72" s="1311"/>
      <c r="CZ72" s="1311"/>
      <c r="DA72" s="1311"/>
      <c r="DB72" s="1311"/>
      <c r="DC72" s="1311"/>
    </row>
    <row r="73" spans="2:107" x14ac:dyDescent="0.15">
      <c r="B73" s="394"/>
      <c r="G73" s="1325"/>
      <c r="H73" s="1325"/>
      <c r="I73" s="1325"/>
      <c r="J73" s="1325"/>
      <c r="K73" s="1328"/>
      <c r="L73" s="1328"/>
      <c r="M73" s="1328"/>
      <c r="N73" s="1328"/>
      <c r="AM73" s="403"/>
      <c r="AN73" s="1314" t="s">
        <v>605</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2">
        <v>99.7</v>
      </c>
      <c r="BQ73" s="1312"/>
      <c r="BR73" s="1312"/>
      <c r="BS73" s="1312"/>
      <c r="BT73" s="1312"/>
      <c r="BU73" s="1312"/>
      <c r="BV73" s="1312"/>
      <c r="BW73" s="1312"/>
      <c r="BX73" s="1312">
        <v>83.2</v>
      </c>
      <c r="BY73" s="1312"/>
      <c r="BZ73" s="1312"/>
      <c r="CA73" s="1312"/>
      <c r="CB73" s="1312"/>
      <c r="CC73" s="1312"/>
      <c r="CD73" s="1312"/>
      <c r="CE73" s="1312"/>
      <c r="CF73" s="1312">
        <v>82.4</v>
      </c>
      <c r="CG73" s="1312"/>
      <c r="CH73" s="1312"/>
      <c r="CI73" s="1312"/>
      <c r="CJ73" s="1312"/>
      <c r="CK73" s="1312"/>
      <c r="CL73" s="1312"/>
      <c r="CM73" s="1312"/>
      <c r="CN73" s="1312">
        <v>84.4</v>
      </c>
      <c r="CO73" s="1312"/>
      <c r="CP73" s="1312"/>
      <c r="CQ73" s="1312"/>
      <c r="CR73" s="1312"/>
      <c r="CS73" s="1312"/>
      <c r="CT73" s="1312"/>
      <c r="CU73" s="1312"/>
      <c r="CV73" s="1312">
        <v>87.7</v>
      </c>
      <c r="CW73" s="1312"/>
      <c r="CX73" s="1312"/>
      <c r="CY73" s="1312"/>
      <c r="CZ73" s="1312"/>
      <c r="DA73" s="1312"/>
      <c r="DB73" s="1312"/>
      <c r="DC73" s="1312"/>
    </row>
    <row r="74" spans="2:107" x14ac:dyDescent="0.15">
      <c r="B74" s="394"/>
      <c r="G74" s="1325"/>
      <c r="H74" s="1325"/>
      <c r="I74" s="1325"/>
      <c r="J74" s="1325"/>
      <c r="K74" s="1328"/>
      <c r="L74" s="1328"/>
      <c r="M74" s="1328"/>
      <c r="N74" s="1328"/>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4"/>
      <c r="G75" s="1325"/>
      <c r="H75" s="1325"/>
      <c r="I75" s="1307"/>
      <c r="J75" s="1307"/>
      <c r="K75" s="1324"/>
      <c r="L75" s="1324"/>
      <c r="M75" s="1324"/>
      <c r="N75" s="1324"/>
      <c r="AM75" s="403"/>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2">
        <v>12.2</v>
      </c>
      <c r="BQ75" s="1312"/>
      <c r="BR75" s="1312"/>
      <c r="BS75" s="1312"/>
      <c r="BT75" s="1312"/>
      <c r="BU75" s="1312"/>
      <c r="BV75" s="1312"/>
      <c r="BW75" s="1312"/>
      <c r="BX75" s="1312">
        <v>11.7</v>
      </c>
      <c r="BY75" s="1312"/>
      <c r="BZ75" s="1312"/>
      <c r="CA75" s="1312"/>
      <c r="CB75" s="1312"/>
      <c r="CC75" s="1312"/>
      <c r="CD75" s="1312"/>
      <c r="CE75" s="1312"/>
      <c r="CF75" s="1312">
        <v>11.4</v>
      </c>
      <c r="CG75" s="1312"/>
      <c r="CH75" s="1312"/>
      <c r="CI75" s="1312"/>
      <c r="CJ75" s="1312"/>
      <c r="CK75" s="1312"/>
      <c r="CL75" s="1312"/>
      <c r="CM75" s="1312"/>
      <c r="CN75" s="1312">
        <v>11.6</v>
      </c>
      <c r="CO75" s="1312"/>
      <c r="CP75" s="1312"/>
      <c r="CQ75" s="1312"/>
      <c r="CR75" s="1312"/>
      <c r="CS75" s="1312"/>
      <c r="CT75" s="1312"/>
      <c r="CU75" s="1312"/>
      <c r="CV75" s="1312">
        <v>12</v>
      </c>
      <c r="CW75" s="1312"/>
      <c r="CX75" s="1312"/>
      <c r="CY75" s="1312"/>
      <c r="CZ75" s="1312"/>
      <c r="DA75" s="1312"/>
      <c r="DB75" s="1312"/>
      <c r="DC75" s="1312"/>
    </row>
    <row r="76" spans="2:107" x14ac:dyDescent="0.15">
      <c r="B76" s="394"/>
      <c r="G76" s="1325"/>
      <c r="H76" s="1325"/>
      <c r="I76" s="1307"/>
      <c r="J76" s="1307"/>
      <c r="K76" s="1324"/>
      <c r="L76" s="1324"/>
      <c r="M76" s="1324"/>
      <c r="N76" s="1324"/>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4"/>
      <c r="G77" s="1307"/>
      <c r="H77" s="1307"/>
      <c r="I77" s="1307"/>
      <c r="J77" s="1307"/>
      <c r="K77" s="1328"/>
      <c r="L77" s="1328"/>
      <c r="M77" s="1328"/>
      <c r="N77" s="1328"/>
      <c r="AN77" s="1311" t="s">
        <v>608</v>
      </c>
      <c r="AO77" s="1311"/>
      <c r="AP77" s="1311"/>
      <c r="AQ77" s="1311"/>
      <c r="AR77" s="1311"/>
      <c r="AS77" s="1311"/>
      <c r="AT77" s="1311"/>
      <c r="AU77" s="1311"/>
      <c r="AV77" s="1311"/>
      <c r="AW77" s="1311"/>
      <c r="AX77" s="1311"/>
      <c r="AY77" s="1311"/>
      <c r="AZ77" s="1311"/>
      <c r="BA77" s="1311"/>
      <c r="BB77" s="1314" t="s">
        <v>606</v>
      </c>
      <c r="BC77" s="1314"/>
      <c r="BD77" s="1314"/>
      <c r="BE77" s="1314"/>
      <c r="BF77" s="1314"/>
      <c r="BG77" s="1314"/>
      <c r="BH77" s="1314"/>
      <c r="BI77" s="1314"/>
      <c r="BJ77" s="1314"/>
      <c r="BK77" s="1314"/>
      <c r="BL77" s="1314"/>
      <c r="BM77" s="1314"/>
      <c r="BN77" s="1314"/>
      <c r="BO77" s="1314"/>
      <c r="BP77" s="1312">
        <v>33</v>
      </c>
      <c r="BQ77" s="1312"/>
      <c r="BR77" s="1312"/>
      <c r="BS77" s="1312"/>
      <c r="BT77" s="1312"/>
      <c r="BU77" s="1312"/>
      <c r="BV77" s="1312"/>
      <c r="BW77" s="1312"/>
      <c r="BX77" s="1312">
        <v>32.799999999999997</v>
      </c>
      <c r="BY77" s="1312"/>
      <c r="BZ77" s="1312"/>
      <c r="CA77" s="1312"/>
      <c r="CB77" s="1312"/>
      <c r="CC77" s="1312"/>
      <c r="CD77" s="1312"/>
      <c r="CE77" s="1312"/>
      <c r="CF77" s="1312">
        <v>54.6</v>
      </c>
      <c r="CG77" s="1312"/>
      <c r="CH77" s="1312"/>
      <c r="CI77" s="1312"/>
      <c r="CJ77" s="1312"/>
      <c r="CK77" s="1312"/>
      <c r="CL77" s="1312"/>
      <c r="CM77" s="1312"/>
      <c r="CN77" s="1312">
        <v>53.2</v>
      </c>
      <c r="CO77" s="1312"/>
      <c r="CP77" s="1312"/>
      <c r="CQ77" s="1312"/>
      <c r="CR77" s="1312"/>
      <c r="CS77" s="1312"/>
      <c r="CT77" s="1312"/>
      <c r="CU77" s="1312"/>
      <c r="CV77" s="1312">
        <v>47.9</v>
      </c>
      <c r="CW77" s="1312"/>
      <c r="CX77" s="1312"/>
      <c r="CY77" s="1312"/>
      <c r="CZ77" s="1312"/>
      <c r="DA77" s="1312"/>
      <c r="DB77" s="1312"/>
      <c r="DC77" s="1312"/>
    </row>
    <row r="78" spans="2:107" x14ac:dyDescent="0.15">
      <c r="B78" s="394"/>
      <c r="G78" s="1307"/>
      <c r="H78" s="1307"/>
      <c r="I78" s="1307"/>
      <c r="J78" s="1307"/>
      <c r="K78" s="1328"/>
      <c r="L78" s="1328"/>
      <c r="M78" s="1328"/>
      <c r="N78" s="1328"/>
      <c r="AN78" s="1311"/>
      <c r="AO78" s="1311"/>
      <c r="AP78" s="1311"/>
      <c r="AQ78" s="1311"/>
      <c r="AR78" s="1311"/>
      <c r="AS78" s="1311"/>
      <c r="AT78" s="1311"/>
      <c r="AU78" s="1311"/>
      <c r="AV78" s="1311"/>
      <c r="AW78" s="1311"/>
      <c r="AX78" s="1311"/>
      <c r="AY78" s="1311"/>
      <c r="AZ78" s="1311"/>
      <c r="BA78" s="1311"/>
      <c r="BB78" s="1314"/>
      <c r="BC78" s="1314"/>
      <c r="BD78" s="1314"/>
      <c r="BE78" s="1314"/>
      <c r="BF78" s="1314"/>
      <c r="BG78" s="1314"/>
      <c r="BH78" s="1314"/>
      <c r="BI78" s="1314"/>
      <c r="BJ78" s="1314"/>
      <c r="BK78" s="1314"/>
      <c r="BL78" s="1314"/>
      <c r="BM78" s="1314"/>
      <c r="BN78" s="1314"/>
      <c r="BO78" s="1314"/>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4"/>
      <c r="G79" s="1307"/>
      <c r="H79" s="1307"/>
      <c r="I79" s="1327"/>
      <c r="J79" s="1327"/>
      <c r="K79" s="1329"/>
      <c r="L79" s="1329"/>
      <c r="M79" s="1329"/>
      <c r="N79" s="1329"/>
      <c r="AN79" s="1311"/>
      <c r="AO79" s="1311"/>
      <c r="AP79" s="1311"/>
      <c r="AQ79" s="1311"/>
      <c r="AR79" s="1311"/>
      <c r="AS79" s="1311"/>
      <c r="AT79" s="1311"/>
      <c r="AU79" s="1311"/>
      <c r="AV79" s="1311"/>
      <c r="AW79" s="1311"/>
      <c r="AX79" s="1311"/>
      <c r="AY79" s="1311"/>
      <c r="AZ79" s="1311"/>
      <c r="BA79" s="1311"/>
      <c r="BB79" s="1314" t="s">
        <v>610</v>
      </c>
      <c r="BC79" s="1314"/>
      <c r="BD79" s="1314"/>
      <c r="BE79" s="1314"/>
      <c r="BF79" s="1314"/>
      <c r="BG79" s="1314"/>
      <c r="BH79" s="1314"/>
      <c r="BI79" s="1314"/>
      <c r="BJ79" s="1314"/>
      <c r="BK79" s="1314"/>
      <c r="BL79" s="1314"/>
      <c r="BM79" s="1314"/>
      <c r="BN79" s="1314"/>
      <c r="BO79" s="1314"/>
      <c r="BP79" s="1312">
        <v>8.5</v>
      </c>
      <c r="BQ79" s="1312"/>
      <c r="BR79" s="1312"/>
      <c r="BS79" s="1312"/>
      <c r="BT79" s="1312"/>
      <c r="BU79" s="1312"/>
      <c r="BV79" s="1312"/>
      <c r="BW79" s="1312"/>
      <c r="BX79" s="1312">
        <v>9.5</v>
      </c>
      <c r="BY79" s="1312"/>
      <c r="BZ79" s="1312"/>
      <c r="CA79" s="1312"/>
      <c r="CB79" s="1312"/>
      <c r="CC79" s="1312"/>
      <c r="CD79" s="1312"/>
      <c r="CE79" s="1312"/>
      <c r="CF79" s="1312">
        <v>10</v>
      </c>
      <c r="CG79" s="1312"/>
      <c r="CH79" s="1312"/>
      <c r="CI79" s="1312"/>
      <c r="CJ79" s="1312"/>
      <c r="CK79" s="1312"/>
      <c r="CL79" s="1312"/>
      <c r="CM79" s="1312"/>
      <c r="CN79" s="1312">
        <v>9.8000000000000007</v>
      </c>
      <c r="CO79" s="1312"/>
      <c r="CP79" s="1312"/>
      <c r="CQ79" s="1312"/>
      <c r="CR79" s="1312"/>
      <c r="CS79" s="1312"/>
      <c r="CT79" s="1312"/>
      <c r="CU79" s="1312"/>
      <c r="CV79" s="1312">
        <v>9.6</v>
      </c>
      <c r="CW79" s="1312"/>
      <c r="CX79" s="1312"/>
      <c r="CY79" s="1312"/>
      <c r="CZ79" s="1312"/>
      <c r="DA79" s="1312"/>
      <c r="DB79" s="1312"/>
      <c r="DC79" s="1312"/>
    </row>
    <row r="80" spans="2:107" x14ac:dyDescent="0.15">
      <c r="B80" s="394"/>
      <c r="G80" s="1307"/>
      <c r="H80" s="1307"/>
      <c r="I80" s="1327"/>
      <c r="J80" s="1327"/>
      <c r="K80" s="1329"/>
      <c r="L80" s="1329"/>
      <c r="M80" s="1329"/>
      <c r="N80" s="1329"/>
      <c r="AN80" s="1311"/>
      <c r="AO80" s="1311"/>
      <c r="AP80" s="1311"/>
      <c r="AQ80" s="1311"/>
      <c r="AR80" s="1311"/>
      <c r="AS80" s="1311"/>
      <c r="AT80" s="1311"/>
      <c r="AU80" s="1311"/>
      <c r="AV80" s="1311"/>
      <c r="AW80" s="1311"/>
      <c r="AX80" s="1311"/>
      <c r="AY80" s="1311"/>
      <c r="AZ80" s="1311"/>
      <c r="BA80" s="1311"/>
      <c r="BB80" s="1314"/>
      <c r="BC80" s="1314"/>
      <c r="BD80" s="1314"/>
      <c r="BE80" s="1314"/>
      <c r="BF80" s="1314"/>
      <c r="BG80" s="1314"/>
      <c r="BH80" s="1314"/>
      <c r="BI80" s="1314"/>
      <c r="BJ80" s="1314"/>
      <c r="BK80" s="1314"/>
      <c r="BL80" s="1314"/>
      <c r="BM80" s="1314"/>
      <c r="BN80" s="1314"/>
      <c r="BO80" s="1314"/>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SIaN93LuJvHkPcEu8UScaYD6s+5DAJFyvZ7u2tY4zBv3By1n24Mi9Hh02eTCE3eL51Te865KNbHJWsTqmNysQ==" saltValue="VOTHqTJqJqcwgDePqNW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8" scale="7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F3ZJ6wGdQi3eo+U0OTAXUrx1Sz0HG3an3lMRKPn+LkTNxxrIvivp7IuQi3qY637R4VEztmLfYYeleio2ga4rw==" saltValue="7AbuK9vv63kZipCLQZZ+3Q=="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ahtzb0vg1mMa4iP6jlQr2BtcwD9qbmqXzwxcW1ELjh08BjdP+bKuKfo2fnMHj8NXlm5sAa9DcPTke11WCqKQ==" saltValue="T2pAJu2zgou/P3j5jb3MUw=="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116466</v>
      </c>
      <c r="E3" s="161"/>
      <c r="F3" s="162">
        <v>65988</v>
      </c>
      <c r="G3" s="163"/>
      <c r="H3" s="164"/>
    </row>
    <row r="4" spans="1:8" x14ac:dyDescent="0.15">
      <c r="A4" s="165"/>
      <c r="B4" s="166"/>
      <c r="C4" s="167"/>
      <c r="D4" s="168">
        <v>53275</v>
      </c>
      <c r="E4" s="169"/>
      <c r="F4" s="170">
        <v>36473</v>
      </c>
      <c r="G4" s="171"/>
      <c r="H4" s="172"/>
    </row>
    <row r="5" spans="1:8" x14ac:dyDescent="0.15">
      <c r="A5" s="153" t="s">
        <v>552</v>
      </c>
      <c r="B5" s="158"/>
      <c r="C5" s="159"/>
      <c r="D5" s="160">
        <v>95358</v>
      </c>
      <c r="E5" s="161"/>
      <c r="F5" s="162">
        <v>87974</v>
      </c>
      <c r="G5" s="163"/>
      <c r="H5" s="164"/>
    </row>
    <row r="6" spans="1:8" x14ac:dyDescent="0.15">
      <c r="A6" s="165"/>
      <c r="B6" s="166"/>
      <c r="C6" s="167"/>
      <c r="D6" s="168">
        <v>29305</v>
      </c>
      <c r="E6" s="169"/>
      <c r="F6" s="170">
        <v>48183</v>
      </c>
      <c r="G6" s="171"/>
      <c r="H6" s="172"/>
    </row>
    <row r="7" spans="1:8" x14ac:dyDescent="0.15">
      <c r="A7" s="153" t="s">
        <v>553</v>
      </c>
      <c r="B7" s="158"/>
      <c r="C7" s="159"/>
      <c r="D7" s="160">
        <v>86796</v>
      </c>
      <c r="E7" s="161"/>
      <c r="F7" s="162">
        <v>83280</v>
      </c>
      <c r="G7" s="163"/>
      <c r="H7" s="164"/>
    </row>
    <row r="8" spans="1:8" x14ac:dyDescent="0.15">
      <c r="A8" s="165"/>
      <c r="B8" s="166"/>
      <c r="C8" s="167"/>
      <c r="D8" s="168">
        <v>24345</v>
      </c>
      <c r="E8" s="169"/>
      <c r="F8" s="170">
        <v>43123</v>
      </c>
      <c r="G8" s="171"/>
      <c r="H8" s="172"/>
    </row>
    <row r="9" spans="1:8" x14ac:dyDescent="0.15">
      <c r="A9" s="153" t="s">
        <v>554</v>
      </c>
      <c r="B9" s="158"/>
      <c r="C9" s="159"/>
      <c r="D9" s="160">
        <v>57348</v>
      </c>
      <c r="E9" s="161"/>
      <c r="F9" s="162">
        <v>88968</v>
      </c>
      <c r="G9" s="163"/>
      <c r="H9" s="164"/>
    </row>
    <row r="10" spans="1:8" x14ac:dyDescent="0.15">
      <c r="A10" s="165"/>
      <c r="B10" s="166"/>
      <c r="C10" s="167"/>
      <c r="D10" s="168">
        <v>19107</v>
      </c>
      <c r="E10" s="169"/>
      <c r="F10" s="170">
        <v>45482</v>
      </c>
      <c r="G10" s="171"/>
      <c r="H10" s="172"/>
    </row>
    <row r="11" spans="1:8" x14ac:dyDescent="0.15">
      <c r="A11" s="153" t="s">
        <v>555</v>
      </c>
      <c r="B11" s="158"/>
      <c r="C11" s="159"/>
      <c r="D11" s="160">
        <v>81726</v>
      </c>
      <c r="E11" s="161"/>
      <c r="F11" s="162">
        <v>85173</v>
      </c>
      <c r="G11" s="163"/>
      <c r="H11" s="164"/>
    </row>
    <row r="12" spans="1:8" x14ac:dyDescent="0.15">
      <c r="A12" s="165"/>
      <c r="B12" s="166"/>
      <c r="C12" s="173"/>
      <c r="D12" s="168">
        <v>36487</v>
      </c>
      <c r="E12" s="169"/>
      <c r="F12" s="170">
        <v>43913</v>
      </c>
      <c r="G12" s="171"/>
      <c r="H12" s="172"/>
    </row>
    <row r="13" spans="1:8" x14ac:dyDescent="0.15">
      <c r="A13" s="153"/>
      <c r="B13" s="158"/>
      <c r="C13" s="174"/>
      <c r="D13" s="175">
        <v>87539</v>
      </c>
      <c r="E13" s="176"/>
      <c r="F13" s="177">
        <v>82277</v>
      </c>
      <c r="G13" s="178"/>
      <c r="H13" s="164"/>
    </row>
    <row r="14" spans="1:8" x14ac:dyDescent="0.15">
      <c r="A14" s="165"/>
      <c r="B14" s="166"/>
      <c r="C14" s="167"/>
      <c r="D14" s="168">
        <v>32504</v>
      </c>
      <c r="E14" s="169"/>
      <c r="F14" s="170">
        <v>43435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3.85</v>
      </c>
      <c r="C19" s="179">
        <f>ROUND(VALUE(SUBSTITUTE(実質収支比率等に係る経年分析!G$48,"▲","-")),2)</f>
        <v>4.9800000000000004</v>
      </c>
      <c r="D19" s="179">
        <f>ROUND(VALUE(SUBSTITUTE(実質収支比率等に係る経年分析!H$48,"▲","-")),2)</f>
        <v>3.98</v>
      </c>
      <c r="E19" s="179">
        <f>ROUND(VALUE(SUBSTITUTE(実質収支比率等に係る経年分析!I$48,"▲","-")),2)</f>
        <v>3.61</v>
      </c>
      <c r="F19" s="179">
        <f>ROUND(VALUE(SUBSTITUTE(実質収支比率等に係る経年分析!J$48,"▲","-")),2)</f>
        <v>3.53</v>
      </c>
    </row>
    <row r="20" spans="1:11" x14ac:dyDescent="0.15">
      <c r="A20" s="179" t="s">
        <v>55</v>
      </c>
      <c r="B20" s="179">
        <f>ROUND(VALUE(SUBSTITUTE(実質収支比率等に係る経年分析!F$47,"▲","-")),2)</f>
        <v>24.85</v>
      </c>
      <c r="C20" s="179">
        <f>ROUND(VALUE(SUBSTITUTE(実質収支比率等に係る経年分析!G$47,"▲","-")),2)</f>
        <v>27.92</v>
      </c>
      <c r="D20" s="179">
        <f>ROUND(VALUE(SUBSTITUTE(実質収支比率等に係る経年分析!H$47,"▲","-")),2)</f>
        <v>30.24</v>
      </c>
      <c r="E20" s="179">
        <f>ROUND(VALUE(SUBSTITUTE(実質収支比率等に係る経年分析!I$47,"▲","-")),2)</f>
        <v>31.33</v>
      </c>
      <c r="F20" s="179">
        <f>ROUND(VALUE(SUBSTITUTE(実質収支比率等に係る経年分析!J$47,"▲","-")),2)</f>
        <v>31.81</v>
      </c>
    </row>
    <row r="21" spans="1:11" x14ac:dyDescent="0.15">
      <c r="A21" s="179" t="s">
        <v>56</v>
      </c>
      <c r="B21" s="179">
        <f>IF(ISNUMBER(VALUE(SUBSTITUTE(実質収支比率等に係る経年分析!F$49,"▲","-"))),ROUND(VALUE(SUBSTITUTE(実質収支比率等に係る経年分析!F$49,"▲","-")),2),NA())</f>
        <v>2.67</v>
      </c>
      <c r="C21" s="179">
        <f>IF(ISNUMBER(VALUE(SUBSTITUTE(実質収支比率等に係る経年分析!G$49,"▲","-"))),ROUND(VALUE(SUBSTITUTE(実質収支比率等に係る経年分析!G$49,"▲","-")),2),NA())</f>
        <v>4.3</v>
      </c>
      <c r="D21" s="179">
        <f>IF(ISNUMBER(VALUE(SUBSTITUTE(実質収支比率等に係る経年分析!H$49,"▲","-"))),ROUND(VALUE(SUBSTITUTE(実質収支比率等に係る経年分析!H$49,"▲","-")),2),NA())</f>
        <v>4.91</v>
      </c>
      <c r="E21" s="179">
        <f>IF(ISNUMBER(VALUE(SUBSTITUTE(実質収支比率等に係る経年分析!I$49,"▲","-"))),ROUND(VALUE(SUBSTITUTE(実質収支比率等に係る経年分析!I$49,"▲","-")),2),NA())</f>
        <v>-0.57999999999999996</v>
      </c>
      <c r="F21" s="179">
        <f>IF(ISNUMBER(VALUE(SUBSTITUTE(実質収支比率等に係る経年分析!J$49,"▲","-"))),ROUND(VALUE(SUBSTITUTE(実質収支比率等に係る経年分析!J$49,"▲","-")),2),NA())</f>
        <v>-0.11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下水道特別会計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皆瀬更生園特別会計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養護老人ホーム愛宕荘特別会計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0.28000000000000003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4.0199999999999996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4.7300000000000004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4.76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5.41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3101</v>
      </c>
      <c r="E42" s="181"/>
      <c r="F42" s="181"/>
      <c r="G42" s="181">
        <f>'実質公債費比率（分子）の構造'!L$52</f>
        <v>3148</v>
      </c>
      <c r="H42" s="181"/>
      <c r="I42" s="181"/>
      <c r="J42" s="181">
        <f>'実質公債費比率（分子）の構造'!M$52</f>
        <v>3009</v>
      </c>
      <c r="K42" s="181"/>
      <c r="L42" s="181"/>
      <c r="M42" s="181">
        <f>'実質公債費比率（分子）の構造'!N$52</f>
        <v>2967</v>
      </c>
      <c r="N42" s="181"/>
      <c r="O42" s="181"/>
      <c r="P42" s="181">
        <f>'実質公債費比率（分子）の構造'!O$52</f>
        <v>2890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86</v>
      </c>
      <c r="C44" s="181"/>
      <c r="D44" s="181"/>
      <c r="E44" s="181">
        <f>'実質公債費比率（分子）の構造'!L$50</f>
        <v>89</v>
      </c>
      <c r="F44" s="181"/>
      <c r="G44" s="181"/>
      <c r="H44" s="181">
        <f>'実質公債費比率（分子）の構造'!M$50</f>
        <v>89</v>
      </c>
      <c r="I44" s="181"/>
      <c r="J44" s="181"/>
      <c r="K44" s="181">
        <f>'実質公債費比率（分子）の構造'!N$50</f>
        <v>87</v>
      </c>
      <c r="L44" s="181"/>
      <c r="M44" s="181"/>
      <c r="N44" s="181">
        <f>'実質公債費比率（分子）の構造'!O$50</f>
        <v>80</v>
      </c>
      <c r="O44" s="181"/>
      <c r="P44" s="181"/>
    </row>
    <row r="45" spans="1:16" x14ac:dyDescent="0.15">
      <c r="A45" s="181" t="s">
        <v>66</v>
      </c>
      <c r="B45" s="181">
        <f>'実質公債費比率（分子）の構造'!K$49</f>
        <v>277</v>
      </c>
      <c r="C45" s="181"/>
      <c r="D45" s="181"/>
      <c r="E45" s="181">
        <f>'実質公債費比率（分子）の構造'!L$49</f>
        <v>275</v>
      </c>
      <c r="F45" s="181"/>
      <c r="G45" s="181"/>
      <c r="H45" s="181">
        <f>'実質公債費比率（分子）の構造'!M$49</f>
        <v>246</v>
      </c>
      <c r="I45" s="181"/>
      <c r="J45" s="181"/>
      <c r="K45" s="181">
        <f>'実質公債費比率（分子）の構造'!N$49</f>
        <v>217</v>
      </c>
      <c r="L45" s="181"/>
      <c r="M45" s="181"/>
      <c r="N45" s="181">
        <f>'実質公債費比率（分子）の構造'!O$49</f>
        <v>215</v>
      </c>
      <c r="O45" s="181"/>
      <c r="P45" s="181"/>
    </row>
    <row r="46" spans="1:16" x14ac:dyDescent="0.15">
      <c r="A46" s="181" t="s">
        <v>67</v>
      </c>
      <c r="B46" s="181">
        <f>'実質公債費比率（分子）の構造'!K$48</f>
        <v>1095</v>
      </c>
      <c r="C46" s="181"/>
      <c r="D46" s="181"/>
      <c r="E46" s="181">
        <f>'実質公債費比率（分子）の構造'!L$48</f>
        <v>1101</v>
      </c>
      <c r="F46" s="181"/>
      <c r="G46" s="181"/>
      <c r="H46" s="181">
        <f>'実質公債費比率（分子）の構造'!M$48</f>
        <v>1112</v>
      </c>
      <c r="I46" s="181"/>
      <c r="J46" s="181"/>
      <c r="K46" s="181">
        <f>'実質公債費比率（分子）の構造'!N$48</f>
        <v>1299</v>
      </c>
      <c r="L46" s="181"/>
      <c r="M46" s="181"/>
      <c r="N46" s="181">
        <f>'実質公債費比率（分子）の構造'!O$48</f>
        <v>1315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3270</v>
      </c>
      <c r="C49" s="181"/>
      <c r="D49" s="181"/>
      <c r="E49" s="181">
        <f>'実質公債費比率（分子）の構造'!L$45</f>
        <v>3274</v>
      </c>
      <c r="F49" s="181"/>
      <c r="G49" s="181"/>
      <c r="H49" s="181">
        <f>'実質公債費比率（分子）の構造'!M$45</f>
        <v>3102</v>
      </c>
      <c r="I49" s="181"/>
      <c r="J49" s="181"/>
      <c r="K49" s="181">
        <f>'実質公債費比率（分子）の構造'!N$45</f>
        <v>2961</v>
      </c>
      <c r="L49" s="181"/>
      <c r="M49" s="181"/>
      <c r="N49" s="181">
        <f>'実質公債費比率（分子）の構造'!O$45</f>
        <v>2882</v>
      </c>
      <c r="O49" s="181"/>
      <c r="P49" s="181"/>
    </row>
    <row r="50" spans="1:16" x14ac:dyDescent="0.15">
      <c r="A50" s="181" t="s">
        <v>71</v>
      </c>
      <c r="B50" s="181" t="e">
        <f>NA()</f>
        <v>#N/A</v>
      </c>
      <c r="C50" s="181">
        <f>IF(ISNUMBER('実質公債費比率（分子）の構造'!K$53),'実質公債費比率（分子）の構造'!K$53,NA())</f>
        <v>1627</v>
      </c>
      <c r="D50" s="181" t="e">
        <f>NA()</f>
        <v>#N/A</v>
      </c>
      <c r="E50" s="181" t="e">
        <f>NA()</f>
        <v>#N/A</v>
      </c>
      <c r="F50" s="181">
        <f>IF(ISNUMBER('実質公債費比率（分子）の構造'!L$53),'実質公債費比率（分子）の構造'!L$53,NA())</f>
        <v>1591</v>
      </c>
      <c r="G50" s="181" t="e">
        <f>NA()</f>
        <v>#N/A</v>
      </c>
      <c r="H50" s="181" t="e">
        <f>NA()</f>
        <v>#N/A</v>
      </c>
      <c r="I50" s="181">
        <f>IF(ISNUMBER('実質公債費比率（分子）の構造'!M$53),'実質公債費比率（分子）の構造'!M$53,NA())</f>
        <v>1540</v>
      </c>
      <c r="J50" s="181" t="e">
        <f>NA()</f>
        <v>#N/A</v>
      </c>
      <c r="K50" s="181" t="e">
        <f>NA()</f>
        <v>#N/A</v>
      </c>
      <c r="L50" s="181">
        <f>IF(ISNUMBER('実質公債費比率（分子）の構造'!N$53),'実質公債費比率（分子）の構造'!N$53,NA())</f>
        <v>1597</v>
      </c>
      <c r="M50" s="181" t="e">
        <f>NA()</f>
        <v>#N/A</v>
      </c>
      <c r="N50" s="181" t="e">
        <f>NA()</f>
        <v>#N/A</v>
      </c>
      <c r="O50" s="181">
        <f>IF(ISNUMBER('実質公債費比率（分子）の構造'!O$53),'実質公債費比率（分子）の構造'!O$53,NA())</f>
        <v>1602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32495</v>
      </c>
      <c r="E56" s="180"/>
      <c r="F56" s="180"/>
      <c r="G56" s="180">
        <f>'将来負担比率（分子）の構造'!J$52</f>
        <v>32659</v>
      </c>
      <c r="H56" s="180"/>
      <c r="I56" s="180"/>
      <c r="J56" s="180">
        <f>'将来負担比率（分子）の構造'!K$52</f>
        <v>33601</v>
      </c>
      <c r="K56" s="180"/>
      <c r="L56" s="180"/>
      <c r="M56" s="180">
        <f>'将来負担比率（分子）の構造'!L$52</f>
        <v>32360</v>
      </c>
      <c r="N56" s="180"/>
      <c r="O56" s="180"/>
      <c r="P56" s="180">
        <f>'将来負担比率（分子）の構造'!M$52</f>
        <v>31995</v>
      </c>
    </row>
    <row r="57" spans="1:16" x14ac:dyDescent="0.15">
      <c r="A57" s="180" t="s">
        <v>42</v>
      </c>
      <c r="B57" s="180"/>
      <c r="C57" s="180"/>
      <c r="D57" s="180">
        <f>'将来負担比率（分子）の構造'!I$51</f>
        <v>745</v>
      </c>
      <c r="E57" s="180"/>
      <c r="F57" s="180"/>
      <c r="G57" s="180">
        <f>'将来負担比率（分子）の構造'!J$51</f>
        <v>657</v>
      </c>
      <c r="H57" s="180"/>
      <c r="I57" s="180"/>
      <c r="J57" s="180">
        <f>'将来負担比率（分子）の構造'!K$51</f>
        <v>546</v>
      </c>
      <c r="K57" s="180"/>
      <c r="L57" s="180"/>
      <c r="M57" s="180">
        <f>'将来負担比率（分子）の構造'!L$51</f>
        <v>523</v>
      </c>
      <c r="N57" s="180"/>
      <c r="O57" s="180"/>
      <c r="P57" s="180">
        <f>'将来負担比率（分子）の構造'!M$51</f>
        <v>902</v>
      </c>
    </row>
    <row r="58" spans="1:16" x14ac:dyDescent="0.15">
      <c r="A58" s="180" t="s">
        <v>41</v>
      </c>
      <c r="B58" s="180"/>
      <c r="C58" s="180"/>
      <c r="D58" s="180">
        <f>'将来負担比率（分子）の構造'!I$50</f>
        <v>6476</v>
      </c>
      <c r="E58" s="180"/>
      <c r="F58" s="180"/>
      <c r="G58" s="180">
        <f>'将来負担比率（分子）の構造'!J$50</f>
        <v>7274</v>
      </c>
      <c r="H58" s="180"/>
      <c r="I58" s="180"/>
      <c r="J58" s="180">
        <f>'将来負担比率（分子）の構造'!K$50</f>
        <v>7682</v>
      </c>
      <c r="K58" s="180"/>
      <c r="L58" s="180"/>
      <c r="M58" s="180">
        <f>'将来負担比率（分子）の構造'!L$50</f>
        <v>8329</v>
      </c>
      <c r="N58" s="180"/>
      <c r="O58" s="180"/>
      <c r="P58" s="180">
        <f>'将来負担比率（分子）の構造'!M$50</f>
        <v>8839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3202</v>
      </c>
      <c r="C62" s="180"/>
      <c r="D62" s="180"/>
      <c r="E62" s="180">
        <f>'将来負担比率（分子）の構造'!J$45</f>
        <v>2745</v>
      </c>
      <c r="F62" s="180"/>
      <c r="G62" s="180"/>
      <c r="H62" s="180">
        <f>'将来負担比率（分子）の構造'!K$45</f>
        <v>2715</v>
      </c>
      <c r="I62" s="180"/>
      <c r="J62" s="180"/>
      <c r="K62" s="180">
        <f>'将来負担比率（分子）の構造'!L$45</f>
        <v>2844</v>
      </c>
      <c r="L62" s="180"/>
      <c r="M62" s="180"/>
      <c r="N62" s="180">
        <f>'将来負担比率（分子）の構造'!M$45</f>
        <v>2759</v>
      </c>
      <c r="O62" s="180"/>
      <c r="P62" s="180"/>
    </row>
    <row r="63" spans="1:16" x14ac:dyDescent="0.15">
      <c r="A63" s="180" t="s">
        <v>34</v>
      </c>
      <c r="B63" s="180">
        <f>'将来負担比率（分子）の構造'!I$44</f>
        <v>1795</v>
      </c>
      <c r="C63" s="180"/>
      <c r="D63" s="180"/>
      <c r="E63" s="180">
        <f>'将来負担比率（分子）の構造'!J$44</f>
        <v>1622</v>
      </c>
      <c r="F63" s="180"/>
      <c r="G63" s="180"/>
      <c r="H63" s="180">
        <f>'将来負担比率（分子）の構造'!K$44</f>
        <v>1661</v>
      </c>
      <c r="I63" s="180"/>
      <c r="J63" s="180"/>
      <c r="K63" s="180">
        <f>'将来負担比率（分子）の構造'!L$44</f>
        <v>1524</v>
      </c>
      <c r="L63" s="180"/>
      <c r="M63" s="180"/>
      <c r="N63" s="180">
        <f>'将来負担比率（分子）の構造'!M$44</f>
        <v>1796</v>
      </c>
      <c r="O63" s="180"/>
      <c r="P63" s="180"/>
    </row>
    <row r="64" spans="1:16" x14ac:dyDescent="0.15">
      <c r="A64" s="180" t="s">
        <v>33</v>
      </c>
      <c r="B64" s="180">
        <f>'将来負担比率（分子）の構造'!I$43</f>
        <v>14942</v>
      </c>
      <c r="C64" s="180"/>
      <c r="D64" s="180"/>
      <c r="E64" s="180">
        <f>'将来負担比率（分子）の構造'!J$43</f>
        <v>14186</v>
      </c>
      <c r="F64" s="180"/>
      <c r="G64" s="180"/>
      <c r="H64" s="180">
        <f>'将来負担比率（分子）の構造'!K$43</f>
        <v>13524</v>
      </c>
      <c r="I64" s="180"/>
      <c r="J64" s="180"/>
      <c r="K64" s="180">
        <f>'将来負担比率（分子）の構造'!L$43</f>
        <v>13846</v>
      </c>
      <c r="L64" s="180"/>
      <c r="M64" s="180"/>
      <c r="N64" s="180">
        <f>'将来負担比率（分子）の構造'!M$43</f>
        <v>14133</v>
      </c>
      <c r="O64" s="180"/>
      <c r="P64" s="180"/>
    </row>
    <row r="65" spans="1:16" x14ac:dyDescent="0.15">
      <c r="A65" s="180" t="s">
        <v>32</v>
      </c>
      <c r="B65" s="180">
        <f>'将来負担比率（分子）の構造'!I$42</f>
        <v>562</v>
      </c>
      <c r="C65" s="180"/>
      <c r="D65" s="180"/>
      <c r="E65" s="180">
        <f>'将来負担比率（分子）の構造'!J$42</f>
        <v>484</v>
      </c>
      <c r="F65" s="180"/>
      <c r="G65" s="180"/>
      <c r="H65" s="180">
        <f>'将来負担比率（分子）の構造'!K$42</f>
        <v>407</v>
      </c>
      <c r="I65" s="180"/>
      <c r="J65" s="180"/>
      <c r="K65" s="180">
        <f>'将来負担比率（分子）の構造'!L$42</f>
        <v>332</v>
      </c>
      <c r="L65" s="180"/>
      <c r="M65" s="180"/>
      <c r="N65" s="180">
        <f>'将来負担比率（分子）の構造'!M$42</f>
        <v>260</v>
      </c>
      <c r="O65" s="180"/>
      <c r="P65" s="180"/>
    </row>
    <row r="66" spans="1:16" x14ac:dyDescent="0.15">
      <c r="A66" s="180" t="s">
        <v>31</v>
      </c>
      <c r="B66" s="180">
        <f>'将来負担比率（分子）の構造'!I$41</f>
        <v>33218</v>
      </c>
      <c r="C66" s="180"/>
      <c r="D66" s="180"/>
      <c r="E66" s="180">
        <f>'将来負担比率（分子）の構造'!J$41</f>
        <v>33260</v>
      </c>
      <c r="F66" s="180"/>
      <c r="G66" s="180"/>
      <c r="H66" s="180">
        <f>'将来負担比率（分子）の構造'!K$41</f>
        <v>34721</v>
      </c>
      <c r="I66" s="180"/>
      <c r="J66" s="180"/>
      <c r="K66" s="180">
        <f>'将来負担比率（分子）の構造'!L$41</f>
        <v>33676</v>
      </c>
      <c r="L66" s="180"/>
      <c r="M66" s="180"/>
      <c r="N66" s="180">
        <f>'将来負担比率（分子）の構造'!M$41</f>
        <v>34075</v>
      </c>
      <c r="O66" s="180"/>
      <c r="P66" s="180"/>
    </row>
    <row r="67" spans="1:16" x14ac:dyDescent="0.15">
      <c r="A67" s="180" t="s">
        <v>75</v>
      </c>
      <c r="B67" s="180" t="e">
        <f>NA()</f>
        <v>#N/A</v>
      </c>
      <c r="C67" s="180">
        <f>IF(ISNUMBER('将来負担比率（分子）の構造'!I$53), IF('将来負担比率（分子）の構造'!I$53 &lt; 0, 0, '将来負担比率（分子）の構造'!I$53), NA())</f>
        <v>14002</v>
      </c>
      <c r="D67" s="180" t="e">
        <f>NA()</f>
        <v>#N/A</v>
      </c>
      <c r="E67" s="180" t="e">
        <f>NA()</f>
        <v>#N/A</v>
      </c>
      <c r="F67" s="180">
        <f>IF(ISNUMBER('将来負担比率（分子）の構造'!J$53), IF('将来負担比率（分子）の構造'!J$53 &lt; 0, 0, '将来負担比率（分子）の構造'!J$53), NA())</f>
        <v>11705</v>
      </c>
      <c r="G67" s="180" t="e">
        <f>NA()</f>
        <v>#N/A</v>
      </c>
      <c r="H67" s="180" t="e">
        <f>NA()</f>
        <v>#N/A</v>
      </c>
      <c r="I67" s="180">
        <f>IF(ISNUMBER('将来負担比率（分子）の構造'!K$53), IF('将来負担比率（分子）の構造'!K$53 &lt; 0, 0, '将来負担比率（分子）の構造'!K$53), NA())</f>
        <v>11200</v>
      </c>
      <c r="J67" s="180" t="e">
        <f>NA()</f>
        <v>#N/A</v>
      </c>
      <c r="K67" s="180" t="e">
        <f>NA()</f>
        <v>#N/A</v>
      </c>
      <c r="L67" s="180">
        <f>IF(ISNUMBER('将来負担比率（分子）の構造'!L$53), IF('将来負担比率（分子）の構造'!L$53 &lt; 0, 0, '将来負担比率（分子）の構造'!L$53), NA())</f>
        <v>11009</v>
      </c>
      <c r="M67" s="180" t="e">
        <f>NA()</f>
        <v>#N/A</v>
      </c>
      <c r="N67" s="180" t="e">
        <f>NA()</f>
        <v>#N/A</v>
      </c>
      <c r="O67" s="180">
        <f>IF(ISNUMBER('将来負担比率（分子）の構造'!M$53), IF('将来負担比率（分子）の構造'!M$53 &lt; 0, 0, '将来負担比率（分子）の構造'!M$53), NA())</f>
        <v>11287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4991</v>
      </c>
      <c r="C72" s="184">
        <f>基金残高に係る経年分析!G55</f>
        <v>4981</v>
      </c>
      <c r="D72" s="184">
        <f>基金残高に係る経年分析!H55</f>
        <v>4985</v>
      </c>
    </row>
    <row r="73" spans="1:16" x14ac:dyDescent="0.15">
      <c r="A73" s="183" t="s">
        <v>78</v>
      </c>
      <c r="B73" s="184">
        <f>基金残高に係る経年分析!F56</f>
        <v>1270</v>
      </c>
      <c r="C73" s="184">
        <f>基金残高に係る経年分析!G56</f>
        <v>1590</v>
      </c>
      <c r="D73" s="184">
        <f>基金残高に係る経年分析!H56</f>
        <v>1891</v>
      </c>
    </row>
    <row r="74" spans="1:16" x14ac:dyDescent="0.15">
      <c r="A74" s="183" t="s">
        <v>79</v>
      </c>
      <c r="B74" s="184">
        <f>基金残高に係る経年分析!F57</f>
        <v>2644</v>
      </c>
      <c r="C74" s="184">
        <f>基金残高に係る経年分析!G57</f>
        <v>2667</v>
      </c>
      <c r="D74" s="184">
        <f>基金残高に係る経年分析!H57</f>
        <v>2500</v>
      </c>
    </row>
  </sheetData>
  <sheetProtection algorithmName="SHA-512" hashValue="E6bfRRpYCavsQ93er5ZLgxfnSVA9gifXKbj6vVo2X2O5G5hpHOPHvWKiHNvDOgGT/WSIBZfe0MTpkC1h06z54Q==" saltValue="XObl5Jv3FT+fE2XpwDul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2020-09-11T06:57:22Z</cp:lastPrinted>
  <dcterms:created xsi:type="dcterms:W3CDTF">2020-02-10T02:28:59Z</dcterms:created>
  <dcterms:modified xsi:type="dcterms:W3CDTF">2020-09-15T01:33:17Z</dcterms:modified>
  <cp:category/>
</cp:coreProperties>
</file>