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1年度\15総務部\15161財政班共有\29決算統計\2910財政状況資料集\03_報告\R1追加分\3回目回答\"/>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AM35" i="10"/>
  <c r="C35" i="10"/>
  <c r="C36" i="10" s="1"/>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c r="CO35" i="10" s="1"/>
</calcChain>
</file>

<file path=xl/sharedStrings.xml><?xml version="1.0" encoding="utf-8"?>
<sst xmlns="http://schemas.openxmlformats.org/spreadsheetml/2006/main" count="1117" uniqueCount="620">
  <si>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</si>
  <si>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</si>
  <si>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</si>
  <si>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</si>
  <si>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</si>
  <si>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</si>
  <si>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</si>
  <si>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</si>
  <si>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</si>
  <si>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</si>
  <si>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</si>
  <si>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</si>
  <si>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</si>
  <si>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</si>
  <si>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</si>
  <si>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</si>
  <si>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</si>
  <si>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</si>
  <si>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</si>
  <si>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</si>
  <si>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</si>
  <si>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</si>
  <si>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</si>
  <si>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</si>
  <si>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</si>
  <si>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</si>
  <si>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</si>
  <si>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</si>
  <si>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</si>
  <si>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</si>
  <si>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</si>
  <si>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</si>
  <si>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</si>
  <si>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</si>
  <si>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</si>
  <si>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</si>
  <si>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</si>
  <si>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</si>
  <si>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</si>
  <si>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</si>
  <si>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</si>
  <si>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</si>
  <si>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</si>
  <si>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</si>
  <si>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</si>
  <si>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</si>
  <si>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</si>
  <si>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</si>
  <si>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</si>
  <si>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</si>
  <si>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</si>
  <si>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</si>
  <si>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</si>
  <si>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</si>
  <si>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</si>
  <si>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</si>
  <si>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</si>
  <si>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</si>
  <si>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</si>
  <si>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</si>
  <si>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</si>
  <si>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</si>
  <si>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</si>
  <si>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</si>
  <si>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</si>
  <si>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</si>
  <si>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</si>
  <si>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</si>
  <si>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</si>
  <si>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</si>
  <si>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</si>
  <si>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</si>
  <si>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</si>
  <si>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</si>
  <si>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</si>
  <si>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</si>
  <si>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</si>
  <si>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</si>
  <si>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</si>
  <si>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</si>
  <si>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</si>
  <si>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</si>
  <si>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</si>
  <si>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</si>
  <si>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</si>
  <si>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</si>
  <si>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</si>
  <si>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</si>
  <si>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</si>
  <si>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</si>
  <si>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</si>
  <si>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</si>
  <si>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</si>
  <si>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</si>
  <si>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</si>
  <si>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</si>
  <si>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</si>
  <si>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</si>
  <si>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</si>
  <si>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</si>
  <si>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</si>
  <si>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</si>
  <si>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</si>
  <si>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</si>
  <si>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</si>
  <si>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</si>
  <si>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</si>
  <si>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</si>
  <si>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</si>
  <si>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</si>
  <si>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</si>
  <si>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</si>
  <si>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</si>
  <si>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</si>
  <si>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</si>
  <si>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</si>
  <si>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</si>
  <si>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</si>
  <si>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</si>
  <si>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</si>
  <si>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</si>
  <si>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</si>
  <si>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</si>
  <si>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</si>
  <si>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</si>
  <si>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</si>
  <si>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</si>
  <si>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</si>
  <si>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</si>
  <si>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</si>
  <si>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</si>
  <si>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</si>
  <si>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</si>
  <si>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</si>
  <si>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</si>
  <si>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</si>
  <si>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</si>
  <si>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</si>
  <si>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</si>
  <si>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</si>
  <si>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</si>
  <si>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</si>
  <si>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</si>
  <si>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</si>
  <si>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</si>
  <si>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</si>
  <si>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</si>
  <si>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</si>
  <si>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</si>
  <si>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</si>
  <si>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</si>
  <si>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</si>
  <si>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</si>
  <si>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</si>
  <si>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</si>
  <si>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</si>
  <si>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</si>
  <si>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</si>
  <si>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</si>
  <si>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</si>
  <si>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</si>
  <si>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</si>
  <si>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</si>
  <si>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</si>
  <si>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</si>
  <si>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</si>
  <si>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</si>
  <si>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</si>
  <si>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</si>
  <si>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</si>
  <si>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</si>
  <si>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</si>
  <si>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</si>
  <si>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</si>
  <si>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</si>
  <si>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</si>
  <si>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</si>
  <si>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</si>
  <si>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</si>
  <si>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</si>
  <si>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</si>
  <si>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</si>
  <si>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</si>
  <si>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</si>
  <si>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</si>
  <si>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</si>
  <si>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</si>
  <si>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</si>
  <si>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</si>
  <si>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</si>
  <si>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</si>
  <si>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</si>
  <si>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</si>
  <si>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</si>
  <si>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</si>
  <si>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</si>
  <si>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</si>
  <si>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</si>
  <si>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</si>
  <si>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</si>
  <si>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</si>
  <si>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</si>
  <si>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</si>
  <si>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</si>
  <si>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</si>
  <si>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</si>
  <si>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</si>
  <si>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</si>
  <si>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</si>
  <si>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</si>
  <si>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</si>
  <si>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</si>
  <si>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</si>
  <si>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</si>
  <si>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秋田県湯沢市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</si>
  <si>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</si>
  <si>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</si>
  <si>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</si>
  <si>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</si>
  <si>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</si>
  <si>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</si>
  <si>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</si>
  <si>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</si>
  <si>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</si>
  <si>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</si>
  <si>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</si>
  <si>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</si>
  <si>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</si>
  <si>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</si>
  <si>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</si>
  <si>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</si>
  <si>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</si>
  <si>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</si>
  <si>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</si>
  <si>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</si>
  <si>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</si>
  <si>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</si>
  <si>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</si>
  <si>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</si>
  <si>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</si>
  <si>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</si>
  <si>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</si>
  <si>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</si>
  <si>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</si>
  <si>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</si>
  <si>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</si>
  <si>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</si>
  <si>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</si>
  <si>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</si>
  <si>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</si>
  <si>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</si>
  <si>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</si>
  <si>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</si>
  <si>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</si>
  <si>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</si>
  <si>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</si>
  <si>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</si>
  <si>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</si>
  <si>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</si>
  <si>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</si>
  <si>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</si>
  <si>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</si>
  <si>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</si>
  <si>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</si>
  <si>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</si>
  <si>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</si>
  <si>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</si>
  <si>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</si>
  <si>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</si>
  <si>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</si>
  <si>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</si>
  <si>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</si>
  <si>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</si>
  <si>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</si>
  <si>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</si>
  <si>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</si>
  <si>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</si>
  <si>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</si>
  <si>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</si>
  <si>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</si>
  <si>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</si>
  <si>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</si>
  <si>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</si>
  <si>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</si>
  <si>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</si>
  <si>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</si>
  <si>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</si>
  <si>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</si>
  <si>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</si>
  <si>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</si>
  <si>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</si>
  <si>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</si>
  <si>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</si>
  <si>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</si>
  <si>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</si>
  <si>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</si>
  <si>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</si>
  <si>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</si>
  <si>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</si>
  <si>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</si>
  <si>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</si>
  <si>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</si>
  <si>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</si>
  <si>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</si>
  <si>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</si>
  <si>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</si>
  <si>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</si>
  <si>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</si>
  <si>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</si>
  <si>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</si>
  <si>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</si>
  <si>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</si>
  <si>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</si>
  <si>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</si>
  <si>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</si>
  <si>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</si>
  <si>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</si>
  <si>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</si>
  <si>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</si>
  <si>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</si>
  <si>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</si>
  <si>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</si>
  <si>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</si>
  <si>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</si>
  <si>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</si>
  <si>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</si>
  <si>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</si>
  <si>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</si>
  <si>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</si>
  <si>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</si>
  <si>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</si>
  <si>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</si>
  <si>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</si>
  <si>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</si>
  <si>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</si>
  <si>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</si>
  <si>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</si>
  <si>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</si>
  <si>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</si>
  <si>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</si>
  <si>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</si>
  <si>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</si>
  <si>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</si>
  <si>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</si>
  <si>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</si>
  <si>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</si>
  <si>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</si>
  <si>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</si>
  <si>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</si>
  <si>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</si>
  <si>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</si>
  <si>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</si>
  <si>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</si>
  <si>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</si>
  <si>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</si>
  <si>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</si>
  <si>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</si>
  <si>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</si>
  <si>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</si>
  <si>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</si>
  <si>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</si>
  <si>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</si>
  <si>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</si>
  <si>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</si>
  <si>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</si>
  <si>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</si>
  <si>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</si>
  <si>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</si>
  <si>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</si>
  <si>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秋田県湯沢市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</si>
  <si>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</si>
  <si>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</si>
  <si>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</si>
  <si>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</si>
  <si>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</si>
  <si>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</si>
  <si>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</si>
  <si>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</si>
  <si>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</si>
  <si>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</si>
  <si>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</si>
  <si>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</si>
  <si>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</si>
  <si>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</si>
  <si>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</si>
  <si>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</si>
  <si>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</si>
  <si>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</si>
  <si>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</si>
  <si>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</si>
  <si>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</si>
  <si>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</si>
  <si>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</si>
  <si>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</si>
  <si>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</si>
  <si>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</si>
  <si>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</si>
  <si>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</si>
  <si>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</si>
  <si>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</si>
  <si>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</si>
  <si>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</si>
  <si>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</si>
  <si>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</si>
  <si>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</si>
  <si>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</si>
  <si>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</si>
  <si>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</si>
  <si>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</si>
  <si>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</si>
  <si>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</si>
  <si>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</si>
  <si>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</si>
  <si>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</si>
  <si>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</si>
  <si>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</si>
  <si>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</si>
  <si>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</si>
  <si>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</si>
  <si>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</si>
  <si>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</si>
  <si>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</si>
  <si>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</si>
  <si>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</si>
  <si>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</si>
  <si>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</si>
  <si>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</si>
  <si>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</si>
  <si>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</si>
  <si>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</si>
  <si>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</si>
  <si>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</si>
  <si>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</si>
  <si>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</si>
  <si>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</si>
  <si>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</si>
  <si>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</si>
  <si>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</si>
  <si>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</si>
  <si>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</si>
  <si>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</si>
  <si>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</si>
  <si>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</si>
  <si>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</si>
  <si>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</si>
  <si>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</si>
  <si>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</si>
  <si>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</si>
  <si>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</si>
  <si>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</si>
  <si>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</si>
  <si>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</si>
  <si>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</si>
  <si>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</si>
  <si>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</si>
  <si>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</si>
  <si>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</si>
  <si>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</si>
  <si>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</si>
  <si>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</si>
  <si>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</si>
  <si>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</si>
  <si>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</si>
  <si>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</si>
  <si>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</si>
  <si>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</si>
  <si>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</si>
  <si>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</si>
  <si>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</si>
  <si>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</si>
  <si>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</si>
  <si>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</si>
  <si>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</si>
  <si>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</si>
  <si>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</si>
  <si>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</si>
  <si>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</si>
  <si>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</si>
  <si>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</si>
  <si>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</si>
  <si>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</si>
  <si>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</si>
  <si>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</si>
  <si>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</si>
  <si>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</si>
  <si>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</si>
  <si>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</si>
  <si>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</si>
  <si>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</si>
  <si>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</si>
  <si>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</si>
  <si>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</si>
  <si>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</si>
  <si>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</si>
  <si>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</si>
  <si>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</si>
  <si>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</si>
  <si>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</si>
  <si>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</si>
  <si>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</si>
  <si>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</si>
  <si>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</si>
  <si>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</si>
  <si>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</si>
  <si>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</si>
  <si>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</si>
  <si>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</si>
  <si>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</si>
  <si>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</si>
  <si>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</si>
  <si>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</si>
  <si>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</si>
  <si>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</si>
  <si>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</si>
  <si>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</si>
  <si>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</si>
  <si>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</si>
  <si>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</si>
  <si>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</si>
  <si>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</si>
  <si>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</si>
  <si>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</si>
  <si>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</si>
  <si>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</si>
  <si>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</si>
  <si>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</si>
  <si>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</si>
  <si>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</si>
  <si>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</si>
  <si>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</si>
  <si>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</si>
  <si>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</si>
  <si>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</si>
  <si>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</si>
  <si>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</si>
  <si>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</si>
  <si>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</si>
  <si>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</si>
  <si>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</si>
  <si>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</si>
  <si>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</si>
  <si>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</si>
  <si>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</si>
  <si>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</si>
  <si>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</si>
  <si>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</si>
  <si>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</si>
  <si>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</si>
  <si>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</si>
  <si>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</si>
  <si>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</si>
  <si>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</si>
  <si>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</si>
  <si>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</si>
  <si>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</si>
  <si>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</si>
  <si>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</si>
  <si>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</si>
  <si>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</si>
  <si>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</si>
  <si>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</si>
  <si>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</si>
  <si>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</si>
  <si>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</si>
  <si>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</si>
  <si>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</si>
  <si>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</si>
  <si>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</si>
  <si>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</si>
  <si>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</si>
  <si>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</si>
  <si>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</si>
  <si>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0.58</t>
  </si>
  <si>
    <t>▲ 0.11</t>
  </si>
  <si>
    <t>一般会計</t>
  </si>
  <si>
    <t>水道事業会計</t>
  </si>
  <si>
    <t>介護保険特別会計</t>
  </si>
  <si>
    <t>下水道特別会計</t>
  </si>
  <si>
    <t>国民健康保険特別会計</t>
  </si>
  <si>
    <t>養護老人ホーム愛宕荘特別会計</t>
  </si>
  <si>
    <t>皆瀬更生園特別会計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</si>
  <si>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</si>
  <si>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</si>
  <si>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</si>
  <si>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</si>
  <si>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</si>
  <si>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</si>
  <si>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</si>
  <si>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</si>
  <si>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</si>
  <si>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小町の郷</t>
    <rPh sb="0" eb="2">
      <t>コマチ</t>
    </rPh>
    <rPh sb="3" eb="4">
      <t>サト</t>
    </rPh>
    <phoneticPr fontId="2"/>
  </si>
  <si>
    <t>皆瀬村活性化センター</t>
    <rPh sb="0" eb="3">
      <t>ミナセムラ</t>
    </rPh>
    <rPh sb="3" eb="6">
      <t>カッセイカ</t>
    </rPh>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</si>
  <si>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</si>
  <si>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</si>
  <si>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</si>
  <si>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</si>
  <si>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</si>
  <si>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</si>
  <si>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</si>
  <si>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</si>
  <si>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地域振興基金</t>
    <rPh sb="0" eb="2">
      <t>チイキ</t>
    </rPh>
    <rPh sb="2" eb="4">
      <t>シンコウ</t>
    </rPh>
    <rPh sb="4" eb="6">
      <t>キキン</t>
    </rPh>
    <phoneticPr fontId="5"/>
  </si>
  <si>
    <t>ふるさと輝き基金</t>
    <rPh sb="4" eb="5">
      <t>カガヤ</t>
    </rPh>
    <rPh sb="6" eb="8">
      <t>キキン</t>
    </rPh>
    <phoneticPr fontId="5"/>
  </si>
  <si>
    <t>公共施設解体基金</t>
    <rPh sb="0" eb="2">
      <t>コウキョウ</t>
    </rPh>
    <rPh sb="2" eb="4">
      <t>シセツ</t>
    </rPh>
    <rPh sb="4" eb="6">
      <t>カイタイ</t>
    </rPh>
    <rPh sb="6" eb="8">
      <t>キキン</t>
    </rPh>
    <phoneticPr fontId="5"/>
  </si>
  <si>
    <t>チャレンジ基金</t>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</si>
  <si>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</si>
  <si>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</si>
  <si>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</si>
  <si>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</si>
  <si>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</si>
  <si>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</si>
  <si>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</si>
  <si>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</si>
  <si>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</si>
  <si>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</si>
  <si>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</si>
  <si>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</si>
  <si>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</si>
  <si>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</si>
  <si>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標準財政規模が地方交付税の合併算定替の縮減に伴い減少したことに加え、一部事務組合負担金見込み額が湯沢雄勝広域市町村圏組合での新消防庁舎建設事業に伴う地方債の借入により増加したため前年度比3.2ポイント上昇しているほか、類似団体内平均値を大きく上回っている。令和元年度において誤計上があり、正しい有形固定資産減価償却率は57.3%である。当市の合併以前に建設された旧市町村の建物等の減価償却が進み、前年度比1.8ポイント増加したものの、依然として類似団体内平均値を下回っている。今後は計画的な施設の解体、改修、建て替えを進め、施設の安全性や利便性の確保を適切に行っていく。</t>
    <rPh sb="71" eb="72">
      <t>シン</t>
    </rPh>
    <rPh sb="125" eb="126">
      <t>アタイ</t>
    </rPh>
    <rPh sb="137" eb="139">
      <t>レイワ</t>
    </rPh>
    <rPh sb="139" eb="142">
      <t>ガンネンド</t>
    </rPh>
    <rPh sb="146" eb="149">
      <t>ゴケイジョウ</t>
    </rPh>
    <rPh sb="153" eb="154">
      <t>タダ</t>
    </rPh>
    <rPh sb="238" eb="239">
      <t>アタイ</t>
    </rPh>
    <rPh sb="250" eb="253">
      <t>ケイカクテキ</t>
    </rPh>
    <phoneticPr fontId="5"/>
  </si>
  <si>
    <t>　将来負担比率、実質公債費比率ともに前年度から増加しており、類似団体内平均値を大きく上回っている状況は変わっていない。今後、新ごみ処理場整備事業や湯沢駅周辺環境整備事業などの大型建設事業に係る地方債の元金償還の開始に伴い、令和元年度から令和２年度にかけて単年度の実質公債費比率は増加傾向が続く見込みだが、令和３年度以降は地方債借入の抑制により減少傾向となる見込みである。公共施設等総合管理計画に基づき、今後も施設の解体、改修、建て替えに伴う起債が予想されるが、将来負担等が年度間で偏ることの無いよう、計画的な施設整備を行っていく。</t>
    <rPh sb="37" eb="38">
      <t>アタイ</t>
    </rPh>
    <rPh sb="152" eb="154">
      <t>レイワ</t>
    </rPh>
    <rPh sb="155" eb="159">
      <t>ネンドイコウ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</si>
</sst>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0DE3-47FB-9A02-E3B0A18A61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95358</c:v>
                </c:pt>
                <c:pt idx="1">
                  <c:v>86796</c:v>
                </c:pt>
                <c:pt idx="2">
                  <c:v>57348</c:v>
                </c:pt>
                <c:pt idx="3">
                  <c:v>81726</c:v>
                </c:pt>
                <c:pt idx="4">
                  <c:v>54428</c:v>
                </c:pt>
              </c:numCache>
            </c:numRef>
          </c:val>
          <c:smooth val="0"/>
          <c:extLst>
            <c:ext xmlns:c16="http://schemas.microsoft.com/office/drawing/2014/chart" uri="{C3380CC4-5D6E-409C-BE32-E72D297353CC}">
              <c16:uniqueId val="{00000001-0DE3-47FB-9A02-E3B0A18A61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4.9800000000000004</c:v>
                </c:pt>
                <c:pt idx="1">
                  <c:v>3.98</c:v>
                </c:pt>
                <c:pt idx="2">
                  <c:v>3.61</c:v>
                </c:pt>
                <c:pt idx="3">
                  <c:v>3.53</c:v>
                </c:pt>
                <c:pt idx="4">
                  <c:v>6.23</c:v>
                </c:pt>
              </c:numCache>
            </c:numRef>
          </c:val>
          <c:extLst>
            <c:ext xmlns:c16="http://schemas.microsoft.com/office/drawing/2014/chart" uri="{C3380CC4-5D6E-409C-BE32-E72D297353CC}">
              <c16:uniqueId val="{00000000-0C2D-475D-B344-1367C8274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27.92</c:v>
                </c:pt>
                <c:pt idx="1">
                  <c:v>30.24</c:v>
                </c:pt>
                <c:pt idx="2">
                  <c:v>31.33</c:v>
                </c:pt>
                <c:pt idx="3">
                  <c:v>31.81</c:v>
                </c:pt>
                <c:pt idx="4">
                  <c:v>32</c:v>
                </c:pt>
              </c:numCache>
            </c:numRef>
          </c:val>
          <c:extLst>
            <c:ext xmlns:c16="http://schemas.microsoft.com/office/drawing/2014/chart" uri="{C3380CC4-5D6E-409C-BE32-E72D297353CC}">
              <c16:uniqueId val="{00000001-0C2D-475D-B344-1367C8274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c:v>
                </c:pt>
                <c:pt idx="1">
                  <c:v>4.91</c:v>
                </c:pt>
                <c:pt idx="2">
                  <c:v>-0.57999999999999996</c:v>
                </c:pt>
                <c:pt idx="3">
                  <c:v>-0.11</c:v>
                </c:pt>
                <c:pt idx="4">
                  <c:v>2.33</c:v>
                </c:pt>
              </c:numCache>
            </c:numRef>
          </c:val>
          <c:smooth val="0"/>
          <c:extLst>
            <c:ext xmlns:c16="http://schemas.microsoft.com/office/drawing/2014/chart" uri="{C3380CC4-5D6E-409C-BE32-E72D297353CC}">
              <c16:uniqueId val="{00000002-0C2D-475D-B344-1367C8274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11-48DF-915B-AB59A6C71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11-48DF-915B-AB59A6C71FA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4B11-48DF-915B-AB59A6C71FAB}"/>
            </c:ext>
          </c:extLst>
        </c:ser>
        <c:ser>
          <c:idx val="3"/>
          <c:order val="3"/>
          <c:tx>
            <c:strRef>
              <c:f>データシート!$A$30</c:f>
              <c:strCache>
                <c:ptCount val="1"/>
                <c:pt idx="0">
                  <c:v>皆瀬更生園特別会計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4B11-48DF-915B-AB59A6C71FAB}"/>
            </c:ext>
          </c:extLst>
        </c:ser>
        <c:ser>
          <c:idx val="4"/>
          <c:order val="4"/>
          <c:tx>
            <c:strRef>
              <c:f>データシート!$A$31</c:f>
              <c:strCache>
                <c:ptCount val="1"/>
                <c:pt idx="0">
                  <c:v>養護老人ホーム愛宕荘特別会計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4B11-48DF-915B-AB59A6C71FA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2.69</c:v>
                </c:pt>
                <c:pt idx="2">
                  <c:v>#N/A</c:v>
                </c:pt>
                <c:pt idx="3">
                  <c:v>1.44</c:v>
                </c:pt>
                <c:pt idx="4">
                  <c:v>#N/A</c:v>
                </c:pt>
                <c:pt idx="5">
                  <c:v>0.87</c:v>
                </c:pt>
                <c:pt idx="6">
                  <c:v>#N/A</c:v>
                </c:pt>
                <c:pt idx="7">
                  <c:v>0.1</c:v>
                </c:pt>
                <c:pt idx="8">
                  <c:v>#N/A</c:v>
                </c:pt>
                <c:pt idx="9">
                  <c:v>0.22</c:v>
                </c:pt>
              </c:numCache>
            </c:numRef>
          </c:val>
          <c:extLst>
            <c:ext xmlns:c16="http://schemas.microsoft.com/office/drawing/2014/chart" uri="{C3380CC4-5D6E-409C-BE32-E72D297353CC}">
              <c16:uniqueId val="{00000005-4B11-48DF-915B-AB59A6C71FAB}"/>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c:v>
                </c:pt>
                <c:pt idx="8">
                  <c:v>#N/A</c:v>
                </c:pt>
                <c:pt idx="9">
                  <c:v>0.42</c:v>
                </c:pt>
              </c:numCache>
            </c:numRef>
          </c:val>
          <c:extLst>
            <c:ext xmlns:c16="http://schemas.microsoft.com/office/drawing/2014/chart" uri="{C3380CC4-5D6E-409C-BE32-E72D297353CC}">
              <c16:uniqueId val="{00000006-4B11-48DF-915B-AB59A6C71F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0.82</c:v>
                </c:pt>
                <c:pt idx="4">
                  <c:v>#N/A</c:v>
                </c:pt>
                <c:pt idx="5">
                  <c:v>0.84</c:v>
                </c:pt>
                <c:pt idx="6">
                  <c:v>#N/A</c:v>
                </c:pt>
                <c:pt idx="7">
                  <c:v>0.78</c:v>
                </c:pt>
                <c:pt idx="8">
                  <c:v>#N/A</c:v>
                </c:pt>
                <c:pt idx="9">
                  <c:v>0.51</c:v>
                </c:pt>
              </c:numCache>
            </c:numRef>
          </c:val>
          <c:extLst>
            <c:ext xmlns:c16="http://schemas.microsoft.com/office/drawing/2014/chart" uri="{C3380CC4-5D6E-409C-BE32-E72D297353CC}">
              <c16:uniqueId val="{00000007-4B11-48DF-915B-AB59A6C71F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4.0199999999999996</c:v>
                </c:pt>
                <c:pt idx="2">
                  <c:v>#N/A</c:v>
                </c:pt>
                <c:pt idx="3">
                  <c:v>4.7300000000000004</c:v>
                </c:pt>
                <c:pt idx="4">
                  <c:v>#N/A</c:v>
                </c:pt>
                <c:pt idx="5">
                  <c:v>4.76</c:v>
                </c:pt>
                <c:pt idx="6">
                  <c:v>#N/A</c:v>
                </c:pt>
                <c:pt idx="7">
                  <c:v>5.41</c:v>
                </c:pt>
                <c:pt idx="8">
                  <c:v>#N/A</c:v>
                </c:pt>
                <c:pt idx="9">
                  <c:v>5.94</c:v>
                </c:pt>
              </c:numCache>
            </c:numRef>
          </c:val>
          <c:extLst>
            <c:ext xmlns:c16="http://schemas.microsoft.com/office/drawing/2014/chart" uri="{C3380CC4-5D6E-409C-BE32-E72D297353CC}">
              <c16:uniqueId val="{00000008-4B11-48DF-915B-AB59A6C71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4.92</c:v>
                </c:pt>
                <c:pt idx="2">
                  <c:v>#N/A</c:v>
                </c:pt>
                <c:pt idx="3">
                  <c:v>3.92</c:v>
                </c:pt>
                <c:pt idx="4">
                  <c:v>#N/A</c:v>
                </c:pt>
                <c:pt idx="5">
                  <c:v>3.55</c:v>
                </c:pt>
                <c:pt idx="6">
                  <c:v>#N/A</c:v>
                </c:pt>
                <c:pt idx="7">
                  <c:v>3.45</c:v>
                </c:pt>
                <c:pt idx="8">
                  <c:v>#N/A</c:v>
                </c:pt>
                <c:pt idx="9">
                  <c:v>6.15</c:v>
                </c:pt>
              </c:numCache>
            </c:numRef>
          </c:val>
          <c:extLst>
            <c:ext xmlns:c16="http://schemas.microsoft.com/office/drawing/2014/chart" uri="{C3380CC4-5D6E-409C-BE32-E72D297353CC}">
              <c16:uniqueId val="{00000009-4B11-48DF-915B-AB59A6C71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3148</c:v>
                </c:pt>
                <c:pt idx="5">
                  <c:v>3009</c:v>
                </c:pt>
                <c:pt idx="8">
                  <c:v>2967</c:v>
                </c:pt>
                <c:pt idx="11">
                  <c:v>2890</c:v>
                </c:pt>
                <c:pt idx="14">
                  <c:v>2810</c:v>
                </c:pt>
              </c:numCache>
            </c:numRef>
          </c:val>
          <c:extLst>
            <c:ext xmlns:c16="http://schemas.microsoft.com/office/drawing/2014/chart" uri="{C3380CC4-5D6E-409C-BE32-E72D297353CC}">
              <c16:uniqueId val="{00000000-09CB-4003-B94D-88D768C901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CB-4003-B94D-88D768C901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89</c:v>
                </c:pt>
                <c:pt idx="3">
                  <c:v>89</c:v>
                </c:pt>
                <c:pt idx="6">
                  <c:v>87</c:v>
                </c:pt>
                <c:pt idx="9">
                  <c:v>80</c:v>
                </c:pt>
                <c:pt idx="12">
                  <c:v>69</c:v>
                </c:pt>
              </c:numCache>
            </c:numRef>
          </c:val>
          <c:extLst>
            <c:ext xmlns:c16="http://schemas.microsoft.com/office/drawing/2014/chart" uri="{C3380CC4-5D6E-409C-BE32-E72D297353CC}">
              <c16:uniqueId val="{00000002-09CB-4003-B94D-88D768C901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275</c:v>
                </c:pt>
                <c:pt idx="3">
                  <c:v>246</c:v>
                </c:pt>
                <c:pt idx="6">
                  <c:v>217</c:v>
                </c:pt>
                <c:pt idx="9">
                  <c:v>215</c:v>
                </c:pt>
                <c:pt idx="12">
                  <c:v>218</c:v>
                </c:pt>
              </c:numCache>
            </c:numRef>
          </c:val>
          <c:extLst>
            <c:ext xmlns:c16="http://schemas.microsoft.com/office/drawing/2014/chart" uri="{C3380CC4-5D6E-409C-BE32-E72D297353CC}">
              <c16:uniqueId val="{00000003-09CB-4003-B94D-88D768C901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1101</c:v>
                </c:pt>
                <c:pt idx="3">
                  <c:v>1112</c:v>
                </c:pt>
                <c:pt idx="6">
                  <c:v>1299</c:v>
                </c:pt>
                <c:pt idx="9">
                  <c:v>1315</c:v>
                </c:pt>
                <c:pt idx="12">
                  <c:v>1217</c:v>
                </c:pt>
              </c:numCache>
            </c:numRef>
          </c:val>
          <c:extLst>
            <c:ext xmlns:c16="http://schemas.microsoft.com/office/drawing/2014/chart" uri="{C3380CC4-5D6E-409C-BE32-E72D297353CC}">
              <c16:uniqueId val="{00000004-09CB-4003-B94D-88D768C901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CB-4003-B94D-88D768C901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CB-4003-B94D-88D768C901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3274</c:v>
                </c:pt>
                <c:pt idx="3">
                  <c:v>3102</c:v>
                </c:pt>
                <c:pt idx="6">
                  <c:v>2961</c:v>
                </c:pt>
                <c:pt idx="9">
                  <c:v>2882</c:v>
                </c:pt>
                <c:pt idx="12">
                  <c:v>2904</c:v>
                </c:pt>
              </c:numCache>
            </c:numRef>
          </c:val>
          <c:extLst>
            <c:ext xmlns:c16="http://schemas.microsoft.com/office/drawing/2014/chart" uri="{C3380CC4-5D6E-409C-BE32-E72D297353CC}">
              <c16:uniqueId val="{00000007-09CB-4003-B94D-88D768C901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1591</c:v>
                </c:pt>
                <c:pt idx="2">
                  <c:v>#N/A</c:v>
                </c:pt>
                <c:pt idx="3">
                  <c:v>#N/A</c:v>
                </c:pt>
                <c:pt idx="4">
                  <c:v>1540</c:v>
                </c:pt>
                <c:pt idx="5">
                  <c:v>#N/A</c:v>
                </c:pt>
                <c:pt idx="6">
                  <c:v>#N/A</c:v>
                </c:pt>
                <c:pt idx="7">
                  <c:v>1597</c:v>
                </c:pt>
                <c:pt idx="8">
                  <c:v>#N/A</c:v>
                </c:pt>
                <c:pt idx="9">
                  <c:v>#N/A</c:v>
                </c:pt>
                <c:pt idx="10">
                  <c:v>1602</c:v>
                </c:pt>
                <c:pt idx="11">
                  <c:v>#N/A</c:v>
                </c:pt>
                <c:pt idx="12">
                  <c:v>#N/A</c:v>
                </c:pt>
                <c:pt idx="13">
                  <c:v>1598</c:v>
                </c:pt>
                <c:pt idx="14">
                  <c:v>#N/A</c:v>
                </c:pt>
              </c:numCache>
            </c:numRef>
          </c:val>
          <c:smooth val="0"/>
          <c:extLst>
            <c:ext xmlns:c16="http://schemas.microsoft.com/office/drawing/2014/chart" uri="{C3380CC4-5D6E-409C-BE32-E72D297353CC}">
              <c16:uniqueId val="{00000008-09CB-4003-B94D-88D768C901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32659</c:v>
                </c:pt>
                <c:pt idx="5">
                  <c:v>33601</c:v>
                </c:pt>
                <c:pt idx="8">
                  <c:v>32360</c:v>
                </c:pt>
                <c:pt idx="11">
                  <c:v>31995</c:v>
                </c:pt>
                <c:pt idx="14">
                  <c:v>31702</c:v>
                </c:pt>
              </c:numCache>
            </c:numRef>
          </c:val>
          <c:extLst>
            <c:ext xmlns:c16="http://schemas.microsoft.com/office/drawing/2014/chart" uri="{C3380CC4-5D6E-409C-BE32-E72D297353CC}">
              <c16:uniqueId val="{00000000-C658-46B9-90FC-7140DF113E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657</c:v>
                </c:pt>
                <c:pt idx="5">
                  <c:v>546</c:v>
                </c:pt>
                <c:pt idx="8">
                  <c:v>523</c:v>
                </c:pt>
                <c:pt idx="11">
                  <c:v>902</c:v>
                </c:pt>
                <c:pt idx="14">
                  <c:v>896</c:v>
                </c:pt>
              </c:numCache>
            </c:numRef>
          </c:val>
          <c:extLst>
            <c:ext xmlns:c16="http://schemas.microsoft.com/office/drawing/2014/chart" uri="{C3380CC4-5D6E-409C-BE32-E72D297353CC}">
              <c16:uniqueId val="{00000001-C658-46B9-90FC-7140DF113E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7274</c:v>
                </c:pt>
                <c:pt idx="5">
                  <c:v>7682</c:v>
                </c:pt>
                <c:pt idx="8">
                  <c:v>8329</c:v>
                </c:pt>
                <c:pt idx="11">
                  <c:v>8839</c:v>
                </c:pt>
                <c:pt idx="14">
                  <c:v>9270</c:v>
                </c:pt>
              </c:numCache>
            </c:numRef>
          </c:val>
          <c:extLst>
            <c:ext xmlns:c16="http://schemas.microsoft.com/office/drawing/2014/chart" uri="{C3380CC4-5D6E-409C-BE32-E72D297353CC}">
              <c16:uniqueId val="{00000002-C658-46B9-90FC-7140DF113E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58-46B9-90FC-7140DF113E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58-46B9-90FC-7140DF113E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58-46B9-90FC-7140DF113E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2745</c:v>
                </c:pt>
                <c:pt idx="3">
                  <c:v>2715</c:v>
                </c:pt>
                <c:pt idx="6">
                  <c:v>2844</c:v>
                </c:pt>
                <c:pt idx="9">
                  <c:v>2759</c:v>
                </c:pt>
                <c:pt idx="12">
                  <c:v>2907</c:v>
                </c:pt>
              </c:numCache>
            </c:numRef>
          </c:val>
          <c:extLst>
            <c:ext xmlns:c16="http://schemas.microsoft.com/office/drawing/2014/chart" uri="{C3380CC4-5D6E-409C-BE32-E72D297353CC}">
              <c16:uniqueId val="{00000006-C658-46B9-90FC-7140DF113E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1622</c:v>
                </c:pt>
                <c:pt idx="3">
                  <c:v>1661</c:v>
                </c:pt>
                <c:pt idx="6">
                  <c:v>1524</c:v>
                </c:pt>
                <c:pt idx="9">
                  <c:v>1796</c:v>
                </c:pt>
                <c:pt idx="12">
                  <c:v>2903</c:v>
                </c:pt>
              </c:numCache>
            </c:numRef>
          </c:val>
          <c:extLst>
            <c:ext xmlns:c16="http://schemas.microsoft.com/office/drawing/2014/chart" uri="{C3380CC4-5D6E-409C-BE32-E72D297353CC}">
              <c16:uniqueId val="{00000007-C658-46B9-90FC-7140DF113E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14186</c:v>
                </c:pt>
                <c:pt idx="3">
                  <c:v>13524</c:v>
                </c:pt>
                <c:pt idx="6">
                  <c:v>13846</c:v>
                </c:pt>
                <c:pt idx="9">
                  <c:v>14133</c:v>
                </c:pt>
                <c:pt idx="12">
                  <c:v>14230</c:v>
                </c:pt>
              </c:numCache>
            </c:numRef>
          </c:val>
          <c:extLst>
            <c:ext xmlns:c16="http://schemas.microsoft.com/office/drawing/2014/chart" uri="{C3380CC4-5D6E-409C-BE32-E72D297353CC}">
              <c16:uniqueId val="{00000008-C658-46B9-90FC-7140DF113E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484</c:v>
                </c:pt>
                <c:pt idx="3">
                  <c:v>407</c:v>
                </c:pt>
                <c:pt idx="6">
                  <c:v>332</c:v>
                </c:pt>
                <c:pt idx="9">
                  <c:v>260</c:v>
                </c:pt>
                <c:pt idx="12">
                  <c:v>195</c:v>
                </c:pt>
              </c:numCache>
            </c:numRef>
          </c:val>
          <c:extLst>
            <c:ext xmlns:c16="http://schemas.microsoft.com/office/drawing/2014/chart" uri="{C3380CC4-5D6E-409C-BE32-E72D297353CC}">
              <c16:uniqueId val="{00000009-C658-46B9-90FC-7140DF113E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33260</c:v>
                </c:pt>
                <c:pt idx="3">
                  <c:v>34721</c:v>
                </c:pt>
                <c:pt idx="6">
                  <c:v>33676</c:v>
                </c:pt>
                <c:pt idx="9">
                  <c:v>34075</c:v>
                </c:pt>
                <c:pt idx="12">
                  <c:v>33199</c:v>
                </c:pt>
              </c:numCache>
            </c:numRef>
          </c:val>
          <c:extLst>
            <c:ext xmlns:c16="http://schemas.microsoft.com/office/drawing/2014/chart" uri="{C3380CC4-5D6E-409C-BE32-E72D297353CC}">
              <c16:uniqueId val="{0000000A-C658-46B9-90FC-7140DF113E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11705</c:v>
                </c:pt>
                <c:pt idx="2">
                  <c:v>#N/A</c:v>
                </c:pt>
                <c:pt idx="3">
                  <c:v>#N/A</c:v>
                </c:pt>
                <c:pt idx="4">
                  <c:v>11200</c:v>
                </c:pt>
                <c:pt idx="5">
                  <c:v>#N/A</c:v>
                </c:pt>
                <c:pt idx="6">
                  <c:v>#N/A</c:v>
                </c:pt>
                <c:pt idx="7">
                  <c:v>11009</c:v>
                </c:pt>
                <c:pt idx="8">
                  <c:v>#N/A</c:v>
                </c:pt>
                <c:pt idx="9">
                  <c:v>#N/A</c:v>
                </c:pt>
                <c:pt idx="10">
                  <c:v>11287</c:v>
                </c:pt>
                <c:pt idx="11">
                  <c:v>#N/A</c:v>
                </c:pt>
                <c:pt idx="12">
                  <c:v>#N/A</c:v>
                </c:pt>
                <c:pt idx="13">
                  <c:v>11564</c:v>
                </c:pt>
                <c:pt idx="14">
                  <c:v>#N/A</c:v>
                </c:pt>
              </c:numCache>
            </c:numRef>
          </c:val>
          <c:smooth val="0"/>
          <c:extLst>
            <c:ext xmlns:c16="http://schemas.microsoft.com/office/drawing/2014/chart" uri="{C3380CC4-5D6E-409C-BE32-E72D297353CC}">
              <c16:uniqueId val="{0000000B-C658-46B9-90FC-7140DF113E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4981</c:v>
                </c:pt>
                <c:pt idx="1">
                  <c:v>4985</c:v>
                </c:pt>
                <c:pt idx="2">
                  <c:v>4935</c:v>
                </c:pt>
              </c:numCache>
            </c:numRef>
          </c:val>
          <c:extLst>
            <c:ext xmlns:c16="http://schemas.microsoft.com/office/drawing/2014/chart" uri="{C3380CC4-5D6E-409C-BE32-E72D297353CC}">
              <c16:uniqueId val="{00000000-2BB7-4EDA-AA79-C939013417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1590</c:v>
                </c:pt>
                <c:pt idx="1">
                  <c:v>1891</c:v>
                </c:pt>
                <c:pt idx="2">
                  <c:v>2041</c:v>
                </c:pt>
              </c:numCache>
            </c:numRef>
          </c:val>
          <c:extLst>
            <c:ext xmlns:c16="http://schemas.microsoft.com/office/drawing/2014/chart" uri="{C3380CC4-5D6E-409C-BE32-E72D297353CC}">
              <c16:uniqueId val="{00000001-2BB7-4EDA-AA79-C939013417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2667</c:v>
                </c:pt>
                <c:pt idx="1">
                  <c:v>2500</c:v>
                </c:pt>
                <c:pt idx="2">
                  <c:v>2578</c:v>
                </c:pt>
              </c:numCache>
            </c:numRef>
          </c:val>
          <c:extLst>
            <c:ext xmlns:c16="http://schemas.microsoft.com/office/drawing/2014/chart" uri="{C3380CC4-5D6E-409C-BE32-E72D297353CC}">
              <c16:uniqueId val="{00000002-2BB7-4EDA-AA79-C939013417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{85E5E81D-0019-48C1-8D70-0BCCACDAEA15}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F7-454F-8ECF-E57AFF37B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{323A69BE-7CED-485E-9ADA-DEAA59049418}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7-454F-8ECF-E57AFF37B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{5FABBB7E-ACBE-4A10-BA09-00A257946A62}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7-454F-8ECF-E57AFF37B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{F1CD8045-3693-438E-B9E1-9F293F846284}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7-454F-8ECF-E57AFF37B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{2969A212-716A-4136-841A-AFEC0299557D}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7-454F-8ECF-E57AFF37BBD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{0C71EF2B-30F9-4E35-90C0-DFE3E0BBBFD7}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F7-454F-8ECF-E57AFF37BB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{85117EFB-5A9C-4C2A-AF90-3B074AEAA2EA}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F7-454F-8ECF-E57AFF37BB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{A930E741-4E09-4C95-B314-06C994B0F1A5}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F7-454F-8ECF-E57AFF37BB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{6E126704-DB41-49D2-A645-981183A73CA3}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F7-454F-8ECF-E57AFF37B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c:v>
                </c:pt>
                <c:pt idx="16">
                  <c:v>54.3</c:v>
                </c:pt>
                <c:pt idx="24">
                  <c:v>55.5</c:v>
                </c:pt>
                <c:pt idx="32">
                  <c:v>51.3</c:v>
                </c:pt>
              </c:numCache>
            </c:numRef>
          </c:xVal>
          <c:yVal>
            <c:numRef>
              <c:f>公会計指標分析・財政指標組合せ分析表!$BP$51:$DC$51</c:f>
              <c:numCache>
                <c:formatCode>#,##0.0;"▲ "#,##0.0</c:formatCode>
                <c:ptCount val="40"/>
                <c:pt idx="8">
                  <c:v>82.4</c:v>
                </c:pt>
                <c:pt idx="16">
                  <c:v>84.4</c:v>
                </c:pt>
                <c:pt idx="24">
                  <c:v>87.7</c:v>
                </c:pt>
                <c:pt idx="32">
                  <c:v>90.9</c:v>
                </c:pt>
              </c:numCache>
            </c:numRef>
          </c:yVal>
          <c:smooth val="0"/>
          <c:extLst>
            <c:ext xmlns:c16="http://schemas.microsoft.com/office/drawing/2014/chart" uri="{C3380CC4-5D6E-409C-BE32-E72D297353CC}">
              <c16:uniqueId val="{00000009-4AF7-454F-8ECF-E57AFF37BB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{F522239D-0941-4F74-A4A1-48C7A9AB2ED5}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F7-454F-8ECF-E57AFF37BB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{6C4666DD-9C3D-46FF-9DA1-026588CF8E5F}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7-454F-8ECF-E57AFF37B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{36563D13-8F5C-416C-A380-AEC27FF31D08}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7-454F-8ECF-E57AFF37B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{18AEA2BE-80C6-4C8B-9F29-2242DFBC010D}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7-454F-8ECF-E57AFF37B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{5025DD37-DCCF-45FF-A915-A61F381303EC}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7-454F-8ECF-E57AFF37BBD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{7A96B4DE-6416-4E08-A92C-732142FCBFA5}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F7-454F-8ECF-E57AFF37BB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{D1ABA9CD-5758-4030-AF01-94F18B96A5BE}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F7-454F-8ECF-E57AFF37BB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{7FB812CF-B9DA-4AEF-A2D7-A03C886F638E}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F7-454F-8ECF-E57AFF37BB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{777DF121-37CA-42AB-BC63-9FD5E4901B9E}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F7-454F-8ECF-E57AFF37B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4AF7-454F-8ECF-E57AFF37BBD0}"/>
            </c:ext>
          </c:extLst>
        </c:ser>
        <c:dLbls>
          <c:showLegendKey val="0"/>
          <c:showVal val="1"/>
          <c:showCatName val="0"/>
          <c:showSerName val="0"/>
          <c:showPercent val="0"/>
          <c:showBubbleSize val="0"/>
        </c:dLbls>
        <c:axId val="46179840"/>
        <c:axId val="46181760"/>
      </c:scatterChart>
      <c:valAx>
        <c:axId val="46179840"/>
        <c:scaling>
          <c:orientation val="minMax"/>
          <c:max val="64"/>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99343634843178E-2"/>
                  <c:y val="-4.972902383507992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{D7B81C4F-B2B5-4FEF-B72E-4CAFB81F0028}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C38-4EA4-A071-AF92B33F0C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{F227E1D6-258C-4EA3-AEA5-71B86C9B731A}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38-4EA4-A071-AF92B33F0C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{7FC3D2BA-6D75-45C0-867E-41DD36085254}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38-4EA4-A071-AF92B33F0C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{F233386D-5AFD-4892-B1F2-3F483CFE2BCE}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38-4EA4-A071-AF92B33F0C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{C04740BF-B722-4695-8517-43CAF5B5EA15}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38-4EA4-A071-AF92B33F0CC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{47C9F715-9A08-444F-9CBD-453F0C845944}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C38-4EA4-A071-AF92B33F0CC8}"/>
                </c:ext>
              </c:extLst>
            </c:dLbl>
            <c:dLbl>
              <c:idx val="16"/>
              <c:layout>
                <c:manualLayout>
                  <c:x val="-3.2696639603378083E-2"/>
                  <c:y val="-7.51042703405079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{1975D742-5E57-43D0-B131-0AD40D9E599A}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C38-4EA4-A071-AF92B33F0CC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{2E36106D-F17B-4A32-AA53-20A5C1F899F6}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C38-4EA4-A071-AF92B33F0CC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{D1DDE072-DC63-4BF2-9419-9E24A1B0B211}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C38-4EA4-A071-AF92B33F0C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11.4</c:v>
                </c:pt>
                <c:pt idx="16">
                  <c:v>11.6</c:v>
                </c:pt>
                <c:pt idx="24">
                  <c:v>12</c:v>
                </c:pt>
                <c:pt idx="32">
                  <c:v>12.4</c:v>
                </c:pt>
              </c:numCache>
            </c:numRef>
          </c:xVal>
          <c:yVal>
            <c:numRef>
              <c:f>公会計指標分析・財政指標組合せ分析表!$BP$73:$DC$73</c:f>
              <c:numCache>
                <c:formatCode>#,##0.0;"▲ "#,##0.0</c:formatCode>
                <c:ptCount val="40"/>
                <c:pt idx="0">
                  <c:v>83.2</c:v>
                </c:pt>
                <c:pt idx="8">
                  <c:v>82.4</c:v>
                </c:pt>
                <c:pt idx="16">
                  <c:v>84.4</c:v>
                </c:pt>
                <c:pt idx="24">
                  <c:v>87.7</c:v>
                </c:pt>
                <c:pt idx="32">
                  <c:v>90.9</c:v>
                </c:pt>
              </c:numCache>
            </c:numRef>
          </c:yVal>
          <c:smooth val="0"/>
          <c:extLst>
            <c:ext xmlns:c16="http://schemas.microsoft.com/office/drawing/2014/chart" uri="{C3380CC4-5D6E-409C-BE32-E72D297353CC}">
              <c16:uniqueId val="{00000009-1C38-4EA4-A071-AF92B33F0C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{2235EB6C-62FC-45CF-B884-3D2639688EA5}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C38-4EA4-A071-AF92B33F0C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{7BED4C57-35C1-498C-988D-9DCD1D104F08}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38-4EA4-A071-AF92B33F0C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{9F8A1D9F-76C0-42C2-B624-4B9B5B205B6E}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38-4EA4-A071-AF92B33F0C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{4EBE5CBC-F470-490A-8651-FEAAA5EB2E57}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38-4EA4-A071-AF92B33F0C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{D44B195F-1A8B-4D5A-963F-859C15E7BED9}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38-4EA4-A071-AF92B33F0CC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{35E2083C-B792-42B1-836A-2713B96FC29D}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C38-4EA4-A071-AF92B33F0CC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{1247B742-262A-4B7E-8880-161ACE55E257}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C38-4EA4-A071-AF92B33F0CC8}"/>
                </c:ext>
              </c:extLst>
            </c:dLbl>
            <c:dLbl>
              <c:idx val="24"/>
              <c:layout>
                <c:manualLayout>
                  <c:x val="-3.063559098135439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{B9E2C0B7-8B5D-4E68-A707-4CE808ABCF44}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C38-4EA4-A071-AF92B33F0CC8}"/>
                </c:ext>
              </c:extLst>
            </c:dLbl>
            <c:dLbl>
              <c:idx val="32"/>
              <c:layout>
                <c:manualLayout>
                  <c:x val="-3.26327433628318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{52A312CE-B3F0-4B8C-9EFD-35F92DCA5586}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C38-4EA4-A071-AF92B33F0C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1C38-4EA4-A071-AF92B33F0CC8}"/>
            </c:ext>
          </c:extLst>
        </c:ser>
        <c:dLbls>
          <c:showLegendKey val="0"/>
          <c:showVal val="1"/>
          <c:showCatName val="0"/>
          <c:showSerName val="0"/>
          <c:showPercent val="0"/>
          <c:showBubbleSize val="0"/>
        </c:dLbls>
        <c:axId val="84219776"/>
        <c:axId val="84234240"/>
      </c:scatterChart>
      <c:valAx>
        <c:axId val="84219776"/>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実質公債費比率の分子は前年度と比べると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ている。これは、公営企業の元利償還金に充当する繰入金が減少し、合わせて需要額に算入される元利償還金の額も減少したが、繰入金の減少のほうが大きいため、相対的に分子が減少したものである。公営企業債の元利償還金に対する繰入金は、建設改良に係る地方債償還額により増減することから、引き続き適正な企業運営に努め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また、湯沢駅周辺環境整備事業などの大型建設事業に係る元金償還が今後開始されることから、単年度実質公債費比率は令和３年度まで上昇する見込みである。事業の精査により地方債の新規発行を抑制することはもとより、交付税算入率の高い地方債を活用することで、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　当市では、満期一括償還の地方債を発行していないため、減債基金残高と減債基金積立相当額に該当する数値はない。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分子は前年度比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百万円の増となっている。発行額が償還額を下回ったことにより、一般会計等に係る地方債の現在高が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876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百万円減少しているものの、一部事務組合での消防庁舎建設事業に伴う地方債の借入により、組合等負担等見込額が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1,107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百万円増加したことが主な要因となっている。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充当可能基金は、減債基金などの増により、前年度比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基準財政需要額算入見込額は、新規借入分で算入される額よりも、既借入分の償還が進んだことで減少した額が大きかったため、前年度比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今後は、将来負担額を減少させるべく、事業の精査等により地方債の新規発行を抑制するとともに、充当可能基金の確保や公営企業の運営の健全化を図り、将来負担比率の改善に努める。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、ふるさと納税寄付額の増加や公共施設の解体に備えて積立てたことにより、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残高が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、不足財源を補うため取り崩したことにより、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残高が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減少したほか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取崩しを行わず積立てのみであったことから残高が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百万円増加したため、基金全体としては残高が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地域振興基金については利子分以外は取崩しを行う予定であることから、短期的には基金残高全体は徐々に減少するものと見込まれる。長期的にも、地域振興基金や公共施設解体基金の取り崩しが予定されることから、残高は減少傾向で推移するものと見込ま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各基金の設置条例に定められた使途へ充当している。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ふるさと輝き基金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公共施設解体基金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チャレンジ基金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利子分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ふるさと輝き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は、当該年度の寄付額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483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に対し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百万円を各種事業の財源として取崩しており、残高が増加している。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公共施設解体基金について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公共施設解体事業に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備えて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百万円を積立てたため、残高が増加している。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森林環境譲与税基金については、令和元年度から譲与された森林環境譲与税を、森林整備事業等に充当した残余を積立てたため、残高が皆増となった。</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解体・撤去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に係る経費の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財源として、計画的に活用する。地域振興基金の取り崩しやふるさと納税の推進等を含め、適正な基金の維持・活用を図る。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財源の不足分として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前年度剰余金の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と運用利子を合わせた</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普通会計</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の総額の１割程度と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の減少への対応分を加味して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百万円を財政調整基金の適正な規模として積立てを行ってきたため、今後もこの水準を維持するべく財政運営を行っていく。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決算剰余金から財政調整基金の積立額を除いた</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百万円を積み立てたため、残高が増加した。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基本的には、市債償還残高増加相当分を積み立てるが、将来負担の増大を考慮し、繰上償還の財源として計画的な取崩しを検討していく。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令和元年度において、土地及び物品等を除いた償却率にすべきところに誤りがあったため、正しい</a:t>
          </a:r>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である。当市の合併以前に建設された旧市町村の建物等の減価償却が進み、前年度比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ポイント増加したものの、依然として類似団体内平均を下回っている。今後は平成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2040</a:t>
          </a:r>
          <a:r>
            <a:rPr kumimoji="1" lang="ja-JP" altLang="en-US" sz="1100">
              <a:latin typeface="ＭＳ Ｐゴシック" panose="020B0600070205080204" pitchFamily="50" charset="-128"/>
              <a:ea typeface="ＭＳ Ｐゴシック" panose="020B0600070205080204" pitchFamily="50" charset="-128"/>
            </a:rPr>
            <a:t>年までに施設の延床面積を</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削減する目標を掲げており、計画に沿って施設の解体、改修、建て替えを進め、施設の安全性や利便性の確保を適切に行っていく。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5842</xdr:rowOff>
    </xdr:from>
    <xdr:to>
      <xdr:col>23</xdr:col>
      <xdr:colOff>136525</xdr:colOff>
      <xdr:row>28</xdr:row>
      <xdr:rowOff>107442</xdr:rowOff>
    </xdr:to>
    <xdr:sp macro="" textlink="">
      <xdr:nvSpPr>
        <xdr:cNvPr id="79" name="楕円 78"/>
        <xdr:cNvSpPr/>
      </xdr:nvSpPr>
      <xdr:spPr>
        <a:xfrm>
          <a:off x="47117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28719</xdr:rowOff>
    </xdr:from>
    <xdr:ext cx="405111" cy="259045"/>
    <xdr:sp macro="" textlink="">
      <xdr:nvSpPr>
        <xdr:cNvPr id="80" name="有形固定資産減価償却率該当値テキスト"/>
        <xdr:cNvSpPr txBox="1"/>
      </xdr:nvSpPr>
      <xdr:spPr>
        <a:xfrm>
          <a:off x="4813300" y="5429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1" name="楕円 80"/>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56642</xdr:rowOff>
    </xdr:from>
    <xdr:to>
      <xdr:col>23</xdr:col>
      <xdr:colOff>85725</xdr:colOff>
      <xdr:row>28</xdr:row>
      <xdr:rowOff>147320</xdr:rowOff>
    </xdr:to>
    <xdr:cxnSp macro="">
      <xdr:nvCxnSpPr>
        <xdr:cNvPr id="82" name="直線コネクタ 81"/>
        <xdr:cNvCxnSpPr/>
      </xdr:nvCxnSpPr>
      <xdr:spPr>
        <a:xfrm flipV="1">
          <a:off x="4051300" y="5628767"/>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70612</xdr:rowOff>
    </xdr:from>
    <xdr:to>
      <xdr:col>15</xdr:col>
      <xdr:colOff>187325</xdr:colOff>
      <xdr:row>29</xdr:row>
      <xdr:rowOff>762</xdr:rowOff>
    </xdr:to>
    <xdr:sp macro="" textlink="">
      <xdr:nvSpPr>
        <xdr:cNvPr id="83" name="楕円 82"/>
        <xdr:cNvSpPr/>
      </xdr:nvSpPr>
      <xdr:spPr>
        <a:xfrm>
          <a:off x="3238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121412</xdr:rowOff>
    </xdr:from>
    <xdr:to>
      <xdr:col>19</xdr:col>
      <xdr:colOff>136525</xdr:colOff>
      <xdr:row>28</xdr:row>
      <xdr:rowOff>147320</xdr:rowOff>
    </xdr:to>
    <xdr:cxnSp macro="">
      <xdr:nvCxnSpPr>
        <xdr:cNvPr id="84" name="直線コネクタ 83"/>
        <xdr:cNvCxnSpPr/>
      </xdr:nvCxnSpPr>
      <xdr:spPr>
        <a:xfrm>
          <a:off x="3289300" y="569353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5" name="楕円 84"/>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121412</xdr:rowOff>
    </xdr:to>
    <xdr:cxnSp macro="">
      <xdr:nvCxnSpPr>
        <xdr:cNvPr id="86" name="直線コネクタ 85"/>
        <xdr:cNvCxnSpPr/>
      </xdr:nvCxnSpPr>
      <xdr:spPr>
        <a:xfrm>
          <a:off x="2527300" y="5535930"/>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0"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1"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17289</xdr:rowOff>
    </xdr:from>
    <xdr:ext cx="405111" cy="259045"/>
    <xdr:sp macro="" textlink="">
      <xdr:nvSpPr>
        <xdr:cNvPr id="92" name="n_2mainValue有形固定資産減価償却率"/>
        <xdr:cNvSpPr txBox="1"/>
      </xdr:nvSpPr>
      <xdr:spPr>
        <a:xfrm>
          <a:off x="3086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93" name="n_3mainValue有形固定資産減価償却率"/>
        <xdr:cNvSpPr txBox="1"/>
      </xdr:nvSpPr>
      <xdr:spPr>
        <a:xfrm>
          <a:off x="2324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地方交付税の合併算定替の縮減に伴い、経常一般財源等が減少しているうえ、令和元年度は湯沢雄勝広域市町村圏組合における新消防庁舎建設事業などの大型事業の実施により地方債残高が増加したことから、前年度比で</a:t>
          </a:r>
          <a:r>
            <a:rPr kumimoji="1" lang="en-US" altLang="ja-JP" sz="1050">
              <a:latin typeface="ＭＳ Ｐゴシック" panose="020B0600070205080204" pitchFamily="50" charset="-128"/>
              <a:ea typeface="ＭＳ Ｐゴシック" panose="020B0600070205080204" pitchFamily="50" charset="-128"/>
            </a:rPr>
            <a:t>77.1</a:t>
          </a:r>
          <a:r>
            <a:rPr kumimoji="1" lang="ja-JP" altLang="en-US" sz="1050">
              <a:latin typeface="ＭＳ Ｐゴシック" panose="020B0600070205080204" pitchFamily="50" charset="-128"/>
              <a:ea typeface="ＭＳ Ｐゴシック" panose="020B0600070205080204" pitchFamily="50" charset="-128"/>
            </a:rPr>
            <a:t>ポイント上昇し、類似団体内平均値を上回っている。令和２年度以降は、地方交付税の合併算定替の終了などにより、経常一般財源等の増加は見込めないため、経常経費を抑える取組を行っていくことが必要となる。また、将来負担額を減らすため、地方債発行の抑制と事業の精査、充当可能基金の確保等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4" name="フローチャート: 判断 133"/>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102386</xdr:rowOff>
    </xdr:from>
    <xdr:to>
      <xdr:col>76</xdr:col>
      <xdr:colOff>73025</xdr:colOff>
      <xdr:row>32</xdr:row>
      <xdr:rowOff>32536</xdr:rowOff>
    </xdr:to>
    <xdr:sp macro="" textlink="">
      <xdr:nvSpPr>
        <xdr:cNvPr id="140" name="楕円 139"/>
        <xdr:cNvSpPr/>
      </xdr:nvSpPr>
      <xdr:spPr>
        <a:xfrm>
          <a:off x="14744700" y="61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80813</xdr:rowOff>
    </xdr:from>
    <xdr:ext cx="469744" cy="259045"/>
    <xdr:sp macro="" textlink="">
      <xdr:nvSpPr>
        <xdr:cNvPr id="141" name="債務償還比率該当値テキスト"/>
        <xdr:cNvSpPr txBox="1"/>
      </xdr:nvSpPr>
      <xdr:spPr>
        <a:xfrm>
          <a:off x="14846300" y="616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23120</xdr:rowOff>
    </xdr:from>
    <xdr:to>
      <xdr:col>72</xdr:col>
      <xdr:colOff>123825</xdr:colOff>
      <xdr:row>31</xdr:row>
      <xdr:rowOff>124720</xdr:rowOff>
    </xdr:to>
    <xdr:sp macro="" textlink="">
      <xdr:nvSpPr>
        <xdr:cNvPr id="142" name="楕円 141"/>
        <xdr:cNvSpPr/>
      </xdr:nvSpPr>
      <xdr:spPr>
        <a:xfrm>
          <a:off x="14033500" y="61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73920</xdr:rowOff>
    </xdr:from>
    <xdr:to>
      <xdr:col>76</xdr:col>
      <xdr:colOff>22225</xdr:colOff>
      <xdr:row>31</xdr:row>
      <xdr:rowOff>153186</xdr:rowOff>
    </xdr:to>
    <xdr:cxnSp macro="">
      <xdr:nvCxnSpPr>
        <xdr:cNvPr id="143" name="直線コネクタ 142"/>
        <xdr:cNvCxnSpPr/>
      </xdr:nvCxnSpPr>
      <xdr:spPr>
        <a:xfrm>
          <a:off x="14084300" y="6160395"/>
          <a:ext cx="711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22195</xdr:rowOff>
    </xdr:from>
    <xdr:to>
      <xdr:col>68</xdr:col>
      <xdr:colOff>123825</xdr:colOff>
      <xdr:row>31</xdr:row>
      <xdr:rowOff>123795</xdr:rowOff>
    </xdr:to>
    <xdr:sp macro="" textlink="">
      <xdr:nvSpPr>
        <xdr:cNvPr id="144" name="楕円 143"/>
        <xdr:cNvSpPr/>
      </xdr:nvSpPr>
      <xdr:spPr>
        <a:xfrm>
          <a:off x="13271500" y="61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72995</xdr:rowOff>
    </xdr:from>
    <xdr:to>
      <xdr:col>72</xdr:col>
      <xdr:colOff>73025</xdr:colOff>
      <xdr:row>31</xdr:row>
      <xdr:rowOff>73920</xdr:rowOff>
    </xdr:to>
    <xdr:cxnSp macro="">
      <xdr:nvCxnSpPr>
        <xdr:cNvPr id="145" name="直線コネクタ 144"/>
        <xdr:cNvCxnSpPr/>
      </xdr:nvCxnSpPr>
      <xdr:spPr>
        <a:xfrm>
          <a:off x="13322300" y="6159470"/>
          <a:ext cx="762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112220</xdr:rowOff>
    </xdr:from>
    <xdr:to>
      <xdr:col>64</xdr:col>
      <xdr:colOff>123825</xdr:colOff>
      <xdr:row>31</xdr:row>
      <xdr:rowOff>42370</xdr:rowOff>
    </xdr:to>
    <xdr:sp macro="" textlink="">
      <xdr:nvSpPr>
        <xdr:cNvPr id="146" name="楕円 145"/>
        <xdr:cNvSpPr/>
      </xdr:nvSpPr>
      <xdr:spPr>
        <a:xfrm>
          <a:off x="12509500" y="60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163020</xdr:rowOff>
    </xdr:from>
    <xdr:to>
      <xdr:col>68</xdr:col>
      <xdr:colOff>73025</xdr:colOff>
      <xdr:row>31</xdr:row>
      <xdr:rowOff>72995</xdr:rowOff>
    </xdr:to>
    <xdr:cxnSp macro="">
      <xdr:nvCxnSpPr>
        <xdr:cNvPr id="147" name="直線コネクタ 146"/>
        <xdr:cNvCxnSpPr/>
      </xdr:nvCxnSpPr>
      <xdr:spPr>
        <a:xfrm>
          <a:off x="12560300" y="6078045"/>
          <a:ext cx="762000" cy="8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xdr:rowOff>
    </xdr:from>
    <xdr:to>
      <xdr:col>60</xdr:col>
      <xdr:colOff>123825</xdr:colOff>
      <xdr:row>30</xdr:row>
      <xdr:rowOff>101757</xdr:rowOff>
    </xdr:to>
    <xdr:sp macro="" textlink="">
      <xdr:nvSpPr>
        <xdr:cNvPr id="148" name="楕円 147"/>
        <xdr:cNvSpPr/>
      </xdr:nvSpPr>
      <xdr:spPr>
        <a:xfrm>
          <a:off x="11747500" y="59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50957</xdr:rowOff>
    </xdr:from>
    <xdr:to>
      <xdr:col>64</xdr:col>
      <xdr:colOff>73025</xdr:colOff>
      <xdr:row>30</xdr:row>
      <xdr:rowOff>163020</xdr:rowOff>
    </xdr:to>
    <xdr:cxnSp macro="">
      <xdr:nvCxnSpPr>
        <xdr:cNvPr id="149" name="直線コネクタ 148"/>
        <xdr:cNvCxnSpPr/>
      </xdr:nvCxnSpPr>
      <xdr:spPr>
        <a:xfrm>
          <a:off x="11798300" y="5965982"/>
          <a:ext cx="762000" cy="1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3"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115847</xdr:rowOff>
    </xdr:from>
    <xdr:ext cx="469744" cy="259045"/>
    <xdr:sp macro="" textlink="">
      <xdr:nvSpPr>
        <xdr:cNvPr id="154" name="n_1mainValue債務償還比率"/>
        <xdr:cNvSpPr txBox="1"/>
      </xdr:nvSpPr>
      <xdr:spPr>
        <a:xfrm>
          <a:off x="13836727" y="62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114922</xdr:rowOff>
    </xdr:from>
    <xdr:ext cx="469744" cy="259045"/>
    <xdr:sp macro="" textlink="">
      <xdr:nvSpPr>
        <xdr:cNvPr id="155" name="n_2mainValue債務償還比率"/>
        <xdr:cNvSpPr txBox="1"/>
      </xdr:nvSpPr>
      <xdr:spPr>
        <a:xfrm>
          <a:off x="13087427" y="62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33497</xdr:rowOff>
    </xdr:from>
    <xdr:ext cx="469744" cy="259045"/>
    <xdr:sp macro="" textlink="">
      <xdr:nvSpPr>
        <xdr:cNvPr id="156" name="n_3mainValue債務償還比率"/>
        <xdr:cNvSpPr txBox="1"/>
      </xdr:nvSpPr>
      <xdr:spPr>
        <a:xfrm>
          <a:off x="12325427" y="61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92884</xdr:rowOff>
    </xdr:from>
    <xdr:ext cx="469744" cy="259045"/>
    <xdr:sp macro="" textlink="">
      <xdr:nvSpPr>
        <xdr:cNvPr id="157" name="n_4mainValue債務償還比率"/>
        <xdr:cNvSpPr txBox="1"/>
      </xdr:nvSpPr>
      <xdr:spPr>
        <a:xfrm>
          <a:off x="11563427" y="600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道路】&#10;有形固定資産減価償却率該当値テキスト"/>
        <xdr:cNvSpPr txBox="1"/>
      </xdr:nvSpPr>
      <xdr:spPr>
        <a:xfrm>
          <a:off x="4673600"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95794</xdr:rowOff>
    </xdr:to>
    <xdr:cxnSp macro="">
      <xdr:nvCxnSpPr>
        <xdr:cNvPr id="77" name="直線コネクタ 76"/>
        <xdr:cNvCxnSpPr/>
      </xdr:nvCxnSpPr>
      <xdr:spPr>
        <a:xfrm>
          <a:off x="3797300" y="65798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64770</xdr:rowOff>
    </xdr:to>
    <xdr:cxnSp macro="">
      <xdr:nvCxnSpPr>
        <xdr:cNvPr id="79" name="直線コネクタ 78"/>
        <xdr:cNvCxnSpPr/>
      </xdr:nvCxnSpPr>
      <xdr:spPr>
        <a:xfrm>
          <a:off x="2908300" y="65504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35378</xdr:rowOff>
    </xdr:to>
    <xdr:cxnSp macro="">
      <xdr:nvCxnSpPr>
        <xdr:cNvPr id="81" name="直線コネクタ 80"/>
        <xdr:cNvCxnSpPr/>
      </xdr:nvCxnSpPr>
      <xdr:spPr>
        <a:xfrm>
          <a:off x="2019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6" name="n_1mainValue【道路】&#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7" name="n_2main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88" name="n_3mainValue【道路】&#10;有形固定資産減価償却率"/>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83976</xdr:rowOff>
    </xdr:from>
    <xdr:to>
      <xdr:col>55</xdr:col>
      <xdr:colOff>50800</xdr:colOff>
      <xdr:row>41</xdr:row>
      <xdr:rowOff>14126</xdr:rowOff>
    </xdr:to>
    <xdr:sp macro="" textlink="">
      <xdr:nvSpPr>
        <xdr:cNvPr id="126" name="楕円 125"/>
        <xdr:cNvSpPr/>
      </xdr:nvSpPr>
      <xdr:spPr>
        <a:xfrm>
          <a:off x="10426700" y="69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62403</xdr:rowOff>
    </xdr:from>
    <xdr:ext cx="534377" cy="259045"/>
    <xdr:sp macro="" textlink="">
      <xdr:nvSpPr>
        <xdr:cNvPr id="127" name="【道路】&#10;一人当たり延長該当値テキスト"/>
        <xdr:cNvSpPr txBox="1"/>
      </xdr:nvSpPr>
      <xdr:spPr>
        <a:xfrm>
          <a:off x="10515600" y="69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87835</xdr:rowOff>
    </xdr:from>
    <xdr:to>
      <xdr:col>50</xdr:col>
      <xdr:colOff>165100</xdr:colOff>
      <xdr:row>41</xdr:row>
      <xdr:rowOff>17985</xdr:rowOff>
    </xdr:to>
    <xdr:sp macro="" textlink="">
      <xdr:nvSpPr>
        <xdr:cNvPr id="128" name="楕円 127"/>
        <xdr:cNvSpPr/>
      </xdr:nvSpPr>
      <xdr:spPr>
        <a:xfrm>
          <a:off x="9588500" y="6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134776</xdr:rowOff>
    </xdr:from>
    <xdr:to>
      <xdr:col>55</xdr:col>
      <xdr:colOff>0</xdr:colOff>
      <xdr:row>40</xdr:row>
      <xdr:rowOff>138635</xdr:rowOff>
    </xdr:to>
    <xdr:cxnSp macro="">
      <xdr:nvCxnSpPr>
        <xdr:cNvPr id="129" name="直線コネクタ 128"/>
        <xdr:cNvCxnSpPr/>
      </xdr:nvCxnSpPr>
      <xdr:spPr>
        <a:xfrm flipV="1">
          <a:off x="9639300" y="6992776"/>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91374</xdr:rowOff>
    </xdr:from>
    <xdr:to>
      <xdr:col>46</xdr:col>
      <xdr:colOff>38100</xdr:colOff>
      <xdr:row>41</xdr:row>
      <xdr:rowOff>21524</xdr:rowOff>
    </xdr:to>
    <xdr:sp macro="" textlink="">
      <xdr:nvSpPr>
        <xdr:cNvPr id="130" name="楕円 129"/>
        <xdr:cNvSpPr/>
      </xdr:nvSpPr>
      <xdr:spPr>
        <a:xfrm>
          <a:off x="8699500" y="69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138635</xdr:rowOff>
    </xdr:from>
    <xdr:to>
      <xdr:col>50</xdr:col>
      <xdr:colOff>114300</xdr:colOff>
      <xdr:row>40</xdr:row>
      <xdr:rowOff>142174</xdr:rowOff>
    </xdr:to>
    <xdr:cxnSp macro="">
      <xdr:nvCxnSpPr>
        <xdr:cNvPr id="131" name="直線コネクタ 130"/>
        <xdr:cNvCxnSpPr/>
      </xdr:nvCxnSpPr>
      <xdr:spPr>
        <a:xfrm flipV="1">
          <a:off x="8750300" y="6996635"/>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94017</xdr:rowOff>
    </xdr:from>
    <xdr:to>
      <xdr:col>41</xdr:col>
      <xdr:colOff>101600</xdr:colOff>
      <xdr:row>41</xdr:row>
      <xdr:rowOff>24167</xdr:rowOff>
    </xdr:to>
    <xdr:sp macro="" textlink="">
      <xdr:nvSpPr>
        <xdr:cNvPr id="132" name="楕円 131"/>
        <xdr:cNvSpPr/>
      </xdr:nvSpPr>
      <xdr:spPr>
        <a:xfrm>
          <a:off x="7810500" y="69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142174</xdr:rowOff>
    </xdr:from>
    <xdr:to>
      <xdr:col>45</xdr:col>
      <xdr:colOff>177800</xdr:colOff>
      <xdr:row>40</xdr:row>
      <xdr:rowOff>144817</xdr:rowOff>
    </xdr:to>
    <xdr:cxnSp macro="">
      <xdr:nvCxnSpPr>
        <xdr:cNvPr id="133" name="直線コネクタ 132"/>
        <xdr:cNvCxnSpPr/>
      </xdr:nvCxnSpPr>
      <xdr:spPr>
        <a:xfrm flipV="1">
          <a:off x="7861300" y="7000174"/>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9112</xdr:rowOff>
    </xdr:from>
    <xdr:ext cx="534377" cy="259045"/>
    <xdr:sp macro="" textlink="">
      <xdr:nvSpPr>
        <xdr:cNvPr id="138" name="n_1mainValue【道路】&#10;一人当たり延長"/>
        <xdr:cNvSpPr txBox="1"/>
      </xdr:nvSpPr>
      <xdr:spPr>
        <a:xfrm>
          <a:off x="9359411" y="70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12651</xdr:rowOff>
    </xdr:from>
    <xdr:ext cx="534377" cy="259045"/>
    <xdr:sp macro="" textlink="">
      <xdr:nvSpPr>
        <xdr:cNvPr id="139" name="n_2mainValue【道路】&#10;一人当たり延長"/>
        <xdr:cNvSpPr txBox="1"/>
      </xdr:nvSpPr>
      <xdr:spPr>
        <a:xfrm>
          <a:off x="8483111" y="70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15294</xdr:rowOff>
    </xdr:from>
    <xdr:ext cx="534377" cy="259045"/>
    <xdr:sp macro="" textlink="">
      <xdr:nvSpPr>
        <xdr:cNvPr id="140" name="n_3mainValue【道路】&#10;一人当たり延長"/>
        <xdr:cNvSpPr txBox="1"/>
      </xdr:nvSpPr>
      <xdr:spPr>
        <a:xfrm>
          <a:off x="7594111" y="70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180" name="楕円 179"/>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50182</xdr:rowOff>
    </xdr:from>
    <xdr:ext cx="405111" cy="259045"/>
    <xdr:sp macro="" textlink="">
      <xdr:nvSpPr>
        <xdr:cNvPr id="181" name="【橋りょう・トンネル】&#10;有形固定資産減価償却率該当値テキスト"/>
        <xdr:cNvSpPr txBox="1"/>
      </xdr:nvSpPr>
      <xdr:spPr>
        <a:xfrm>
          <a:off x="4673600"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2" name="楕円 181"/>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78105</xdr:rowOff>
    </xdr:to>
    <xdr:cxnSp macro="">
      <xdr:nvCxnSpPr>
        <xdr:cNvPr id="183" name="直線コネクタ 182"/>
        <xdr:cNvCxnSpPr/>
      </xdr:nvCxnSpPr>
      <xdr:spPr>
        <a:xfrm>
          <a:off x="3797300" y="1033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4" name="楕円 183"/>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45720</xdr:rowOff>
    </xdr:to>
    <xdr:cxnSp macro="">
      <xdr:nvCxnSpPr>
        <xdr:cNvPr id="185" name="直線コネクタ 184"/>
        <xdr:cNvCxnSpPr/>
      </xdr:nvCxnSpPr>
      <xdr:spPr>
        <a:xfrm>
          <a:off x="2908300" y="1030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6" name="楕円 185"/>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13335</xdr:rowOff>
    </xdr:to>
    <xdr:cxnSp macro="">
      <xdr:nvCxnSpPr>
        <xdr:cNvPr id="187" name="直線コネクタ 186"/>
        <xdr:cNvCxnSpPr/>
      </xdr:nvCxnSpPr>
      <xdr:spPr>
        <a:xfrm>
          <a:off x="2019300" y="10267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92"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3" name="n_2mainValue【橋りょう・トンネ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4" name="n_3mainValue【橋りょう・トンネ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77601</xdr:rowOff>
    </xdr:from>
    <xdr:to>
      <xdr:col>55</xdr:col>
      <xdr:colOff>50800</xdr:colOff>
      <xdr:row>64</xdr:row>
      <xdr:rowOff>7751</xdr:rowOff>
    </xdr:to>
    <xdr:sp macro="" textlink="">
      <xdr:nvSpPr>
        <xdr:cNvPr id="232" name="楕円 231"/>
        <xdr:cNvSpPr/>
      </xdr:nvSpPr>
      <xdr:spPr>
        <a:xfrm>
          <a:off x="10426700" y="108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163978</xdr:rowOff>
    </xdr:from>
    <xdr:ext cx="534377" cy="259045"/>
    <xdr:sp macro="" textlink="">
      <xdr:nvSpPr>
        <xdr:cNvPr id="233" name="【橋りょう・トンネル】&#10;一人当たり有形固定資産（償却資産）額該当値テキスト"/>
        <xdr:cNvSpPr txBox="1"/>
      </xdr:nvSpPr>
      <xdr:spPr>
        <a:xfrm>
          <a:off x="10515600" y="107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78542</xdr:rowOff>
    </xdr:from>
    <xdr:to>
      <xdr:col>50</xdr:col>
      <xdr:colOff>165100</xdr:colOff>
      <xdr:row>64</xdr:row>
      <xdr:rowOff>8692</xdr:rowOff>
    </xdr:to>
    <xdr:sp macro="" textlink="">
      <xdr:nvSpPr>
        <xdr:cNvPr id="234" name="楕円 233"/>
        <xdr:cNvSpPr/>
      </xdr:nvSpPr>
      <xdr:spPr>
        <a:xfrm>
          <a:off x="9588500" y="108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128401</xdr:rowOff>
    </xdr:from>
    <xdr:to>
      <xdr:col>55</xdr:col>
      <xdr:colOff>0</xdr:colOff>
      <xdr:row>63</xdr:row>
      <xdr:rowOff>129342</xdr:rowOff>
    </xdr:to>
    <xdr:cxnSp macro="">
      <xdr:nvCxnSpPr>
        <xdr:cNvPr id="235" name="直線コネクタ 234"/>
        <xdr:cNvCxnSpPr/>
      </xdr:nvCxnSpPr>
      <xdr:spPr>
        <a:xfrm flipV="1">
          <a:off x="9639300" y="10929751"/>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79435</xdr:rowOff>
    </xdr:from>
    <xdr:to>
      <xdr:col>46</xdr:col>
      <xdr:colOff>38100</xdr:colOff>
      <xdr:row>64</xdr:row>
      <xdr:rowOff>9585</xdr:rowOff>
    </xdr:to>
    <xdr:sp macro="" textlink="">
      <xdr:nvSpPr>
        <xdr:cNvPr id="236" name="楕円 235"/>
        <xdr:cNvSpPr/>
      </xdr:nvSpPr>
      <xdr:spPr>
        <a:xfrm>
          <a:off x="8699500" y="108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129342</xdr:rowOff>
    </xdr:from>
    <xdr:to>
      <xdr:col>50</xdr:col>
      <xdr:colOff>114300</xdr:colOff>
      <xdr:row>63</xdr:row>
      <xdr:rowOff>130235</xdr:rowOff>
    </xdr:to>
    <xdr:cxnSp macro="">
      <xdr:nvCxnSpPr>
        <xdr:cNvPr id="237" name="直線コネクタ 236"/>
        <xdr:cNvCxnSpPr/>
      </xdr:nvCxnSpPr>
      <xdr:spPr>
        <a:xfrm flipV="1">
          <a:off x="8750300" y="10930692"/>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80094</xdr:rowOff>
    </xdr:from>
    <xdr:to>
      <xdr:col>41</xdr:col>
      <xdr:colOff>101600</xdr:colOff>
      <xdr:row>64</xdr:row>
      <xdr:rowOff>10244</xdr:rowOff>
    </xdr:to>
    <xdr:sp macro="" textlink="">
      <xdr:nvSpPr>
        <xdr:cNvPr id="238" name="楕円 237"/>
        <xdr:cNvSpPr/>
      </xdr:nvSpPr>
      <xdr:spPr>
        <a:xfrm>
          <a:off x="7810500" y="108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130235</xdr:rowOff>
    </xdr:from>
    <xdr:to>
      <xdr:col>45</xdr:col>
      <xdr:colOff>177800</xdr:colOff>
      <xdr:row>63</xdr:row>
      <xdr:rowOff>130894</xdr:rowOff>
    </xdr:to>
    <xdr:cxnSp macro="">
      <xdr:nvCxnSpPr>
        <xdr:cNvPr id="239" name="直線コネクタ 238"/>
        <xdr:cNvCxnSpPr/>
      </xdr:nvCxnSpPr>
      <xdr:spPr>
        <a:xfrm flipV="1">
          <a:off x="7861300" y="10931585"/>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171269</xdr:rowOff>
    </xdr:from>
    <xdr:ext cx="534377" cy="259045"/>
    <xdr:sp macro="" textlink="">
      <xdr:nvSpPr>
        <xdr:cNvPr id="244" name="n_1mainValue【橋りょう・トンネル】&#10;一人当たり有形固定資産（償却資産）額"/>
        <xdr:cNvSpPr txBox="1"/>
      </xdr:nvSpPr>
      <xdr:spPr>
        <a:xfrm>
          <a:off x="9359411" y="109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712</xdr:rowOff>
    </xdr:from>
    <xdr:ext cx="534377" cy="259045"/>
    <xdr:sp macro="" textlink="">
      <xdr:nvSpPr>
        <xdr:cNvPr id="245" name="n_2mainValue【橋りょう・トンネル】&#10;一人当たり有形固定資産（償却資産）額"/>
        <xdr:cNvSpPr txBox="1"/>
      </xdr:nvSpPr>
      <xdr:spPr>
        <a:xfrm>
          <a:off x="8483111" y="109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1371</xdr:rowOff>
    </xdr:from>
    <xdr:ext cx="534377" cy="259045"/>
    <xdr:sp macro="" textlink="">
      <xdr:nvSpPr>
        <xdr:cNvPr id="246" name="n_3mainValue【橋りょう・トンネル】&#10;一人当たり有形固定資産（償却資産）額"/>
        <xdr:cNvSpPr txBox="1"/>
      </xdr:nvSpPr>
      <xdr:spPr>
        <a:xfrm>
          <a:off x="7594111" y="109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126364</xdr:rowOff>
    </xdr:from>
    <xdr:to>
      <xdr:col>24</xdr:col>
      <xdr:colOff>114300</xdr:colOff>
      <xdr:row>86</xdr:row>
      <xdr:rowOff>56514</xdr:rowOff>
    </xdr:to>
    <xdr:sp macro="" textlink="">
      <xdr:nvSpPr>
        <xdr:cNvPr id="287" name="楕円 286"/>
        <xdr:cNvSpPr/>
      </xdr:nvSpPr>
      <xdr:spPr>
        <a:xfrm>
          <a:off x="4584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41291</xdr:rowOff>
    </xdr:from>
    <xdr:ext cx="405111" cy="259045"/>
    <xdr:sp macro="" textlink="">
      <xdr:nvSpPr>
        <xdr:cNvPr id="288" name="【公営住宅】&#10;有形固定資産減価償却率該当値テキスト"/>
        <xdr:cNvSpPr txBox="1"/>
      </xdr:nvSpPr>
      <xdr:spPr>
        <a:xfrm>
          <a:off x="4673600" y="1461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289" name="楕円 288"/>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5714</xdr:rowOff>
    </xdr:to>
    <xdr:cxnSp macro="">
      <xdr:nvCxnSpPr>
        <xdr:cNvPr id="290" name="直線コネクタ 289"/>
        <xdr:cNvCxnSpPr/>
      </xdr:nvCxnSpPr>
      <xdr:spPr>
        <a:xfrm>
          <a:off x="3797300" y="147256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84455</xdr:rowOff>
    </xdr:from>
    <xdr:to>
      <xdr:col>15</xdr:col>
      <xdr:colOff>101600</xdr:colOff>
      <xdr:row>86</xdr:row>
      <xdr:rowOff>14605</xdr:rowOff>
    </xdr:to>
    <xdr:sp macro="" textlink="">
      <xdr:nvSpPr>
        <xdr:cNvPr id="291" name="楕円 290"/>
        <xdr:cNvSpPr/>
      </xdr:nvSpPr>
      <xdr:spPr>
        <a:xfrm>
          <a:off x="2857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135255</xdr:rowOff>
    </xdr:from>
    <xdr:to>
      <xdr:col>19</xdr:col>
      <xdr:colOff>177800</xdr:colOff>
      <xdr:row>85</xdr:row>
      <xdr:rowOff>152400</xdr:rowOff>
    </xdr:to>
    <xdr:cxnSp macro="">
      <xdr:nvCxnSpPr>
        <xdr:cNvPr id="292" name="直線コネクタ 291"/>
        <xdr:cNvCxnSpPr/>
      </xdr:nvCxnSpPr>
      <xdr:spPr>
        <a:xfrm>
          <a:off x="2908300" y="14708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48261</xdr:rowOff>
    </xdr:from>
    <xdr:to>
      <xdr:col>10</xdr:col>
      <xdr:colOff>165100</xdr:colOff>
      <xdr:row>85</xdr:row>
      <xdr:rowOff>149861</xdr:rowOff>
    </xdr:to>
    <xdr:sp macro="" textlink="">
      <xdr:nvSpPr>
        <xdr:cNvPr id="293" name="楕円 292"/>
        <xdr:cNvSpPr/>
      </xdr:nvSpPr>
      <xdr:spPr>
        <a:xfrm>
          <a:off x="196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99061</xdr:rowOff>
    </xdr:from>
    <xdr:to>
      <xdr:col>15</xdr:col>
      <xdr:colOff>50800</xdr:colOff>
      <xdr:row>85</xdr:row>
      <xdr:rowOff>135255</xdr:rowOff>
    </xdr:to>
    <xdr:cxnSp macro="">
      <xdr:nvCxnSpPr>
        <xdr:cNvPr id="294" name="直線コネクタ 293"/>
        <xdr:cNvCxnSpPr/>
      </xdr:nvCxnSpPr>
      <xdr:spPr>
        <a:xfrm>
          <a:off x="2019300" y="14672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299" name="n_1mainValue【公営住宅】&#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5732</xdr:rowOff>
    </xdr:from>
    <xdr:ext cx="405111" cy="259045"/>
    <xdr:sp macro="" textlink="">
      <xdr:nvSpPr>
        <xdr:cNvPr id="300" name="n_2mainValue【公営住宅】&#10;有形固定資産減価償却率"/>
        <xdr:cNvSpPr txBox="1"/>
      </xdr:nvSpPr>
      <xdr:spPr>
        <a:xfrm>
          <a:off x="2705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140988</xdr:rowOff>
    </xdr:from>
    <xdr:ext cx="405111" cy="259045"/>
    <xdr:sp macro="" textlink="">
      <xdr:nvSpPr>
        <xdr:cNvPr id="301" name="n_3mainValue【公営住宅】&#10;有形固定資産減価償却率"/>
        <xdr:cNvSpPr txBox="1"/>
      </xdr:nvSpPr>
      <xdr:spPr>
        <a:xfrm>
          <a:off x="1816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146314</xdr:rowOff>
    </xdr:from>
    <xdr:to>
      <xdr:col>55</xdr:col>
      <xdr:colOff>50800</xdr:colOff>
      <xdr:row>86</xdr:row>
      <xdr:rowOff>76464</xdr:rowOff>
    </xdr:to>
    <xdr:sp macro="" textlink="">
      <xdr:nvSpPr>
        <xdr:cNvPr id="339" name="楕円 338"/>
        <xdr:cNvSpPr/>
      </xdr:nvSpPr>
      <xdr:spPr>
        <a:xfrm>
          <a:off x="10426700" y="14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146588</xdr:rowOff>
    </xdr:from>
    <xdr:to>
      <xdr:col>50</xdr:col>
      <xdr:colOff>165100</xdr:colOff>
      <xdr:row>86</xdr:row>
      <xdr:rowOff>76738</xdr:rowOff>
    </xdr:to>
    <xdr:sp macro="" textlink="">
      <xdr:nvSpPr>
        <xdr:cNvPr id="341" name="楕円 340"/>
        <xdr:cNvSpPr/>
      </xdr:nvSpPr>
      <xdr:spPr>
        <a:xfrm>
          <a:off x="9588500" y="14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25664</xdr:rowOff>
    </xdr:from>
    <xdr:to>
      <xdr:col>55</xdr:col>
      <xdr:colOff>0</xdr:colOff>
      <xdr:row>86</xdr:row>
      <xdr:rowOff>25938</xdr:rowOff>
    </xdr:to>
    <xdr:cxnSp macro="">
      <xdr:nvCxnSpPr>
        <xdr:cNvPr id="342" name="直線コネクタ 341"/>
        <xdr:cNvCxnSpPr/>
      </xdr:nvCxnSpPr>
      <xdr:spPr>
        <a:xfrm flipV="1">
          <a:off x="9639300" y="1477036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144943</xdr:rowOff>
    </xdr:from>
    <xdr:to>
      <xdr:col>46</xdr:col>
      <xdr:colOff>38100</xdr:colOff>
      <xdr:row>86</xdr:row>
      <xdr:rowOff>75093</xdr:rowOff>
    </xdr:to>
    <xdr:sp macro="" textlink="">
      <xdr:nvSpPr>
        <xdr:cNvPr id="343" name="楕円 342"/>
        <xdr:cNvSpPr/>
      </xdr:nvSpPr>
      <xdr:spPr>
        <a:xfrm>
          <a:off x="8699500" y="147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24293</xdr:rowOff>
    </xdr:from>
    <xdr:to>
      <xdr:col>50</xdr:col>
      <xdr:colOff>114300</xdr:colOff>
      <xdr:row>86</xdr:row>
      <xdr:rowOff>25938</xdr:rowOff>
    </xdr:to>
    <xdr:cxnSp macro="">
      <xdr:nvCxnSpPr>
        <xdr:cNvPr id="344" name="直線コネクタ 343"/>
        <xdr:cNvCxnSpPr/>
      </xdr:nvCxnSpPr>
      <xdr:spPr>
        <a:xfrm>
          <a:off x="8750300" y="14768993"/>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145171</xdr:rowOff>
    </xdr:from>
    <xdr:to>
      <xdr:col>41</xdr:col>
      <xdr:colOff>101600</xdr:colOff>
      <xdr:row>86</xdr:row>
      <xdr:rowOff>75321</xdr:rowOff>
    </xdr:to>
    <xdr:sp macro="" textlink="">
      <xdr:nvSpPr>
        <xdr:cNvPr id="345" name="楕円 344"/>
        <xdr:cNvSpPr/>
      </xdr:nvSpPr>
      <xdr:spPr>
        <a:xfrm>
          <a:off x="7810500" y="147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24293</xdr:rowOff>
    </xdr:from>
    <xdr:to>
      <xdr:col>45</xdr:col>
      <xdr:colOff>177800</xdr:colOff>
      <xdr:row>86</xdr:row>
      <xdr:rowOff>24521</xdr:rowOff>
    </xdr:to>
    <xdr:cxnSp macro="">
      <xdr:nvCxnSpPr>
        <xdr:cNvPr id="346" name="直線コネクタ 345"/>
        <xdr:cNvCxnSpPr/>
      </xdr:nvCxnSpPr>
      <xdr:spPr>
        <a:xfrm flipV="1">
          <a:off x="7861300" y="1476899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67865</xdr:rowOff>
    </xdr:from>
    <xdr:ext cx="469744" cy="259045"/>
    <xdr:sp macro="" textlink="">
      <xdr:nvSpPr>
        <xdr:cNvPr id="351" name="n_1mainValue【公営住宅】&#10;一人当たり面積"/>
        <xdr:cNvSpPr txBox="1"/>
      </xdr:nvSpPr>
      <xdr:spPr>
        <a:xfrm>
          <a:off x="9391727" y="148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66220</xdr:rowOff>
    </xdr:from>
    <xdr:ext cx="469744" cy="259045"/>
    <xdr:sp macro="" textlink="">
      <xdr:nvSpPr>
        <xdr:cNvPr id="352" name="n_2mainValue【公営住宅】&#10;一人当たり面積"/>
        <xdr:cNvSpPr txBox="1"/>
      </xdr:nvSpPr>
      <xdr:spPr>
        <a:xfrm>
          <a:off x="8515427" y="148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66448</xdr:rowOff>
    </xdr:from>
    <xdr:ext cx="469744" cy="259045"/>
    <xdr:sp macro="" textlink="">
      <xdr:nvSpPr>
        <xdr:cNvPr id="353" name="n_3mainValue【公営住宅】&#10;一人当たり面積"/>
        <xdr:cNvSpPr txBox="1"/>
      </xdr:nvSpPr>
      <xdr:spPr>
        <a:xfrm>
          <a:off x="7626427" y="1481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04" name="フローチャート: 判断 403"/>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133985</xdr:rowOff>
    </xdr:from>
    <xdr:to>
      <xdr:col>72</xdr:col>
      <xdr:colOff>38100</xdr:colOff>
      <xdr:row>41</xdr:row>
      <xdr:rowOff>64135</xdr:rowOff>
    </xdr:to>
    <xdr:sp macro="" textlink="">
      <xdr:nvSpPr>
        <xdr:cNvPr id="410" name="楕円 409"/>
        <xdr:cNvSpPr/>
      </xdr:nvSpPr>
      <xdr:spPr>
        <a:xfrm>
          <a:off x="13652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411"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2"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13"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14"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55262</xdr:rowOff>
    </xdr:from>
    <xdr:ext cx="405111" cy="259045"/>
    <xdr:sp macro="" textlink="">
      <xdr:nvSpPr>
        <xdr:cNvPr id="415" name="n_3mainValue【認定こども園・幼稚園・保育所】&#10;有形固定資産減価償却率"/>
        <xdr:cNvSpPr txBox="1"/>
      </xdr:nvSpPr>
      <xdr:spPr>
        <a:xfrm>
          <a:off x="1350074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37" name="直線コネクタ 43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9" name="直線コネクタ 43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1" name="直線コネクタ 44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4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43" name="フローチャート: 判断 44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4" name="フローチャート: 判断 44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45" name="フローチャート: 判断 44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46" name="フローチャート: 判断 44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47" name="フローチャート: 判断 44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29972</xdr:rowOff>
    </xdr:from>
    <xdr:to>
      <xdr:col>102</xdr:col>
      <xdr:colOff>165100</xdr:colOff>
      <xdr:row>41</xdr:row>
      <xdr:rowOff>131572</xdr:rowOff>
    </xdr:to>
    <xdr:sp macro="" textlink="">
      <xdr:nvSpPr>
        <xdr:cNvPr id="453" name="楕円 452"/>
        <xdr:cNvSpPr/>
      </xdr:nvSpPr>
      <xdr:spPr>
        <a:xfrm>
          <a:off x="19494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54"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55"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56"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57"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122699</xdr:rowOff>
    </xdr:from>
    <xdr:ext cx="469744" cy="259045"/>
    <xdr:sp macro="" textlink="">
      <xdr:nvSpPr>
        <xdr:cNvPr id="458" name="n_3mainValue【認定こども園・幼稚園・保育所】&#10;一人当たり面積"/>
        <xdr:cNvSpPr txBox="1"/>
      </xdr:nvSpPr>
      <xdr:spPr>
        <a:xfrm>
          <a:off x="193104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1" name="テキスト ボックス 47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83" name="直線コネクタ 48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8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85" name="直線コネクタ 48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7" name="直線コネクタ 48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9" name="フローチャート: 判断 48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90" name="フローチャート: 判断 48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91" name="フローチャート: 判断 49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92" name="フローチャート: 判断 49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93" name="フローチャート: 判断 492"/>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499" name="楕円 498"/>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500" name="【学校施設】&#10;有形固定資産減価償却率該当値テキスト"/>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01" name="楕円 500"/>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99060</xdr:rowOff>
    </xdr:to>
    <xdr:cxnSp macro="">
      <xdr:nvCxnSpPr>
        <xdr:cNvPr id="502" name="直線コネクタ 501"/>
        <xdr:cNvCxnSpPr/>
      </xdr:nvCxnSpPr>
      <xdr:spPr>
        <a:xfrm>
          <a:off x="15481300" y="101765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03" name="楕円 502"/>
        <xdr:cNvSpPr/>
      </xdr:nvSpPr>
      <xdr:spPr>
        <a:xfrm>
          <a:off x="1454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59</xdr:row>
      <xdr:rowOff>60960</xdr:rowOff>
    </xdr:to>
    <xdr:cxnSp macro="">
      <xdr:nvCxnSpPr>
        <xdr:cNvPr id="504" name="直線コネクタ 503"/>
        <xdr:cNvCxnSpPr/>
      </xdr:nvCxnSpPr>
      <xdr:spPr>
        <a:xfrm>
          <a:off x="14592300" y="100088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05" name="楕円 504"/>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64770</xdr:rowOff>
    </xdr:from>
    <xdr:to>
      <xdr:col>76</xdr:col>
      <xdr:colOff>114300</xdr:colOff>
      <xdr:row>58</xdr:row>
      <xdr:rowOff>64770</xdr:rowOff>
    </xdr:to>
    <xdr:cxnSp macro="">
      <xdr:nvCxnSpPr>
        <xdr:cNvPr id="506" name="直線コネクタ 505"/>
        <xdr:cNvCxnSpPr/>
      </xdr:nvCxnSpPr>
      <xdr:spPr>
        <a:xfrm>
          <a:off x="13703300" y="10008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07"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08"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09"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10"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11"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12" name="n_2mainValue【学校施設】&#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513" name="n_3mainValue【学校施設】&#10;有形固定資産減価償却率"/>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37" name="直線コネクタ 536"/>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38"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9" name="直線コネクタ 538"/>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40"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41" name="直線コネクタ 540"/>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42"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43" name="フローチャート: 判断 542"/>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44" name="フローチャート: 判断 543"/>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45" name="フローチャート: 判断 544"/>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46" name="フローチャート: 判断 545"/>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47" name="フローチャート: 判断 546"/>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124269</xdr:rowOff>
    </xdr:from>
    <xdr:to>
      <xdr:col>116</xdr:col>
      <xdr:colOff>114300</xdr:colOff>
      <xdr:row>62</xdr:row>
      <xdr:rowOff>54419</xdr:rowOff>
    </xdr:to>
    <xdr:sp macro="" textlink="">
      <xdr:nvSpPr>
        <xdr:cNvPr id="553" name="楕円 552"/>
        <xdr:cNvSpPr/>
      </xdr:nvSpPr>
      <xdr:spPr>
        <a:xfrm>
          <a:off x="22110700" y="105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102696</xdr:rowOff>
    </xdr:from>
    <xdr:ext cx="469744" cy="259045"/>
    <xdr:sp macro="" textlink="">
      <xdr:nvSpPr>
        <xdr:cNvPr id="554" name="【学校施設】&#10;一人当たり面積該当値テキスト"/>
        <xdr:cNvSpPr txBox="1"/>
      </xdr:nvSpPr>
      <xdr:spPr>
        <a:xfrm>
          <a:off x="22199600" y="1056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133414</xdr:rowOff>
    </xdr:from>
    <xdr:to>
      <xdr:col>112</xdr:col>
      <xdr:colOff>38100</xdr:colOff>
      <xdr:row>62</xdr:row>
      <xdr:rowOff>63564</xdr:rowOff>
    </xdr:to>
    <xdr:sp macro="" textlink="">
      <xdr:nvSpPr>
        <xdr:cNvPr id="555" name="楕円 554"/>
        <xdr:cNvSpPr/>
      </xdr:nvSpPr>
      <xdr:spPr>
        <a:xfrm>
          <a:off x="21272500" y="105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3619</xdr:rowOff>
    </xdr:from>
    <xdr:to>
      <xdr:col>116</xdr:col>
      <xdr:colOff>63500</xdr:colOff>
      <xdr:row>62</xdr:row>
      <xdr:rowOff>12764</xdr:rowOff>
    </xdr:to>
    <xdr:cxnSp macro="">
      <xdr:nvCxnSpPr>
        <xdr:cNvPr id="556" name="直線コネクタ 555"/>
        <xdr:cNvCxnSpPr/>
      </xdr:nvCxnSpPr>
      <xdr:spPr>
        <a:xfrm flipV="1">
          <a:off x="21323300" y="1063351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129984</xdr:rowOff>
    </xdr:from>
    <xdr:to>
      <xdr:col>107</xdr:col>
      <xdr:colOff>101600</xdr:colOff>
      <xdr:row>62</xdr:row>
      <xdr:rowOff>60134</xdr:rowOff>
    </xdr:to>
    <xdr:sp macro="" textlink="">
      <xdr:nvSpPr>
        <xdr:cNvPr id="557" name="楕円 556"/>
        <xdr:cNvSpPr/>
      </xdr:nvSpPr>
      <xdr:spPr>
        <a:xfrm>
          <a:off x="20383500" y="105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9334</xdr:rowOff>
    </xdr:from>
    <xdr:to>
      <xdr:col>111</xdr:col>
      <xdr:colOff>177800</xdr:colOff>
      <xdr:row>62</xdr:row>
      <xdr:rowOff>12764</xdr:rowOff>
    </xdr:to>
    <xdr:cxnSp macro="">
      <xdr:nvCxnSpPr>
        <xdr:cNvPr id="558" name="直線コネクタ 557"/>
        <xdr:cNvCxnSpPr/>
      </xdr:nvCxnSpPr>
      <xdr:spPr>
        <a:xfrm>
          <a:off x="20434300" y="106392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136461</xdr:rowOff>
    </xdr:from>
    <xdr:to>
      <xdr:col>102</xdr:col>
      <xdr:colOff>165100</xdr:colOff>
      <xdr:row>62</xdr:row>
      <xdr:rowOff>66611</xdr:rowOff>
    </xdr:to>
    <xdr:sp macro="" textlink="">
      <xdr:nvSpPr>
        <xdr:cNvPr id="559" name="楕円 558"/>
        <xdr:cNvSpPr/>
      </xdr:nvSpPr>
      <xdr:spPr>
        <a:xfrm>
          <a:off x="19494500" y="105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9334</xdr:rowOff>
    </xdr:from>
    <xdr:to>
      <xdr:col>107</xdr:col>
      <xdr:colOff>50800</xdr:colOff>
      <xdr:row>62</xdr:row>
      <xdr:rowOff>15811</xdr:rowOff>
    </xdr:to>
    <xdr:cxnSp macro="">
      <xdr:nvCxnSpPr>
        <xdr:cNvPr id="560" name="直線コネクタ 559"/>
        <xdr:cNvCxnSpPr/>
      </xdr:nvCxnSpPr>
      <xdr:spPr>
        <a:xfrm flipV="1">
          <a:off x="19545300" y="106392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6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6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6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64"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54691</xdr:rowOff>
    </xdr:from>
    <xdr:ext cx="469744" cy="259045"/>
    <xdr:sp macro="" textlink="">
      <xdr:nvSpPr>
        <xdr:cNvPr id="565" name="n_1mainValue【学校施設】&#10;一人当たり面積"/>
        <xdr:cNvSpPr txBox="1"/>
      </xdr:nvSpPr>
      <xdr:spPr>
        <a:xfrm>
          <a:off x="21075727" y="106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51261</xdr:rowOff>
    </xdr:from>
    <xdr:ext cx="469744" cy="259045"/>
    <xdr:sp macro="" textlink="">
      <xdr:nvSpPr>
        <xdr:cNvPr id="566" name="n_2mainValue【学校施設】&#10;一人当たり面積"/>
        <xdr:cNvSpPr txBox="1"/>
      </xdr:nvSpPr>
      <xdr:spPr>
        <a:xfrm>
          <a:off x="20199427" y="1068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57738</xdr:rowOff>
    </xdr:from>
    <xdr:ext cx="469744" cy="259045"/>
    <xdr:sp macro="" textlink="">
      <xdr:nvSpPr>
        <xdr:cNvPr id="567" name="n_3mainValue【学校施設】&#10;一人当たり面積"/>
        <xdr:cNvSpPr txBox="1"/>
      </xdr:nvSpPr>
      <xdr:spPr>
        <a:xfrm>
          <a:off x="19310427" y="106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93" name="直線コネクタ 592"/>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96"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7" name="直線コネクタ 596"/>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98"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99" name="フローチャート: 判断 59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00" name="フローチャート: 判断 59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01" name="フローチャート: 判断 600"/>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02" name="フローチャート: 判断 601"/>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03" name="フローチャート: 判断 602"/>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609" name="楕円 608"/>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610" name="【児童館】&#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11" name="楕円 610"/>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82187</xdr:rowOff>
    </xdr:to>
    <xdr:cxnSp macro="">
      <xdr:nvCxnSpPr>
        <xdr:cNvPr id="612" name="直線コネクタ 611"/>
        <xdr:cNvCxnSpPr/>
      </xdr:nvCxnSpPr>
      <xdr:spPr>
        <a:xfrm>
          <a:off x="15481300" y="144741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13" name="楕円 61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86</xdr:row>
      <xdr:rowOff>168729</xdr:rowOff>
    </xdr:to>
    <xdr:cxnSp macro="">
      <xdr:nvCxnSpPr>
        <xdr:cNvPr id="614" name="直線コネクタ 613"/>
        <xdr:cNvCxnSpPr/>
      </xdr:nvCxnSpPr>
      <xdr:spPr>
        <a:xfrm flipV="1">
          <a:off x="14592300" y="14474189"/>
          <a:ext cx="889000" cy="4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15" name="楕円 61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16" name="直線コネクタ 61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1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1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1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20"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21" name="n_1mainValue【児童館】&#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2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2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45" name="直線コネクタ 644"/>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7" name="直線コネクタ 64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48"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49" name="直線コネクタ 648"/>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50"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51" name="フローチャート: 判断 650"/>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52" name="フローチャート: 判断 651"/>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53" name="フローチャート: 判断 652"/>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54" name="フローチャート: 判断 653"/>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655" name="フローチャート: 判断 654"/>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661" name="楕円 660"/>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156481</xdr:rowOff>
    </xdr:from>
    <xdr:ext cx="469744" cy="259045"/>
    <xdr:sp macro="" textlink="">
      <xdr:nvSpPr>
        <xdr:cNvPr id="662" name="【児童館】&#10;一人当たり面積該当値テキスト"/>
        <xdr:cNvSpPr txBox="1"/>
      </xdr:nvSpPr>
      <xdr:spPr>
        <a:xfrm>
          <a:off x="22199600"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663" name="楕円 662"/>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64" name="直線コネクタ 663"/>
        <xdr:cNvCxnSpPr/>
      </xdr:nvCxnSpPr>
      <xdr:spPr>
        <a:xfrm flipV="1">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65" name="楕円 664"/>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22098</xdr:rowOff>
    </xdr:to>
    <xdr:cxnSp macro="">
      <xdr:nvCxnSpPr>
        <xdr:cNvPr id="666" name="直線コネクタ 665"/>
        <xdr:cNvCxnSpPr/>
      </xdr:nvCxnSpPr>
      <xdr:spPr>
        <a:xfrm flipV="1">
          <a:off x="20434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67" name="楕円 666"/>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26670</xdr:rowOff>
    </xdr:to>
    <xdr:cxnSp macro="">
      <xdr:nvCxnSpPr>
        <xdr:cNvPr id="668" name="直線コネクタ 667"/>
        <xdr:cNvCxnSpPr/>
      </xdr:nvCxnSpPr>
      <xdr:spPr>
        <a:xfrm flipV="1">
          <a:off x="19545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69"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70"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71"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672"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84853</xdr:rowOff>
    </xdr:from>
    <xdr:ext cx="469744" cy="259045"/>
    <xdr:sp macro="" textlink="">
      <xdr:nvSpPr>
        <xdr:cNvPr id="673" name="n_1mainValue【児童館】&#10;一人当たり面積"/>
        <xdr:cNvSpPr txBox="1"/>
      </xdr:nvSpPr>
      <xdr:spPr>
        <a:xfrm>
          <a:off x="21075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74" name="n_2main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75" name="n_3main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6" name="テキスト ボックス 6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8" name="テキスト ボックス 68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8" name="テキスト ボックス 69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01" name="直線コネクタ 700"/>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3" name="直線コネクタ 70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4"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05" name="直線コネクタ 704"/>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06"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07" name="フローチャート: 判断 70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08" name="フローチャート: 判断 707"/>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09" name="フローチャート: 判断 70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10" name="フローチャート: 判断 709"/>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11" name="フローチャート: 判断 710"/>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717" name="楕円 716"/>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718" name="【公民館】&#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719" name="楕円 718"/>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105</xdr:row>
      <xdr:rowOff>146413</xdr:rowOff>
    </xdr:to>
    <xdr:cxnSp macro="">
      <xdr:nvCxnSpPr>
        <xdr:cNvPr id="720" name="直線コネクタ 719"/>
        <xdr:cNvCxnSpPr/>
      </xdr:nvCxnSpPr>
      <xdr:spPr>
        <a:xfrm>
          <a:off x="15481300" y="181176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21" name="楕円 720"/>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115388</xdr:rowOff>
    </xdr:to>
    <xdr:cxnSp macro="">
      <xdr:nvCxnSpPr>
        <xdr:cNvPr id="722" name="直線コネクタ 721"/>
        <xdr:cNvCxnSpPr/>
      </xdr:nvCxnSpPr>
      <xdr:spPr>
        <a:xfrm>
          <a:off x="14592300" y="1808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723" name="楕円 722"/>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82731</xdr:rowOff>
    </xdr:to>
    <xdr:cxnSp macro="">
      <xdr:nvCxnSpPr>
        <xdr:cNvPr id="724" name="直線コネクタ 723"/>
        <xdr:cNvCxnSpPr/>
      </xdr:nvCxnSpPr>
      <xdr:spPr>
        <a:xfrm>
          <a:off x="13703300" y="180539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25"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26"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27"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28"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11265</xdr:rowOff>
    </xdr:from>
    <xdr:ext cx="405111" cy="259045"/>
    <xdr:sp macro="" textlink="">
      <xdr:nvSpPr>
        <xdr:cNvPr id="729" name="n_1mainValue【公民館】&#10;有形固定資産減価償却率"/>
        <xdr:cNvSpPr txBox="1"/>
      </xdr:nvSpPr>
      <xdr:spPr>
        <a:xfrm>
          <a:off x="152660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30" name="n_2mainValue【公民館】&#10;有形固定資産減価償却率"/>
        <xdr:cNvSpPr txBox="1"/>
      </xdr:nvSpPr>
      <xdr:spPr>
        <a:xfrm>
          <a:off x="14389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119034</xdr:rowOff>
    </xdr:from>
    <xdr:ext cx="405111" cy="259045"/>
    <xdr:sp macro="" textlink="">
      <xdr:nvSpPr>
        <xdr:cNvPr id="731" name="n_3mainValue【公民館】&#10;有形固定資産減価償却率"/>
        <xdr:cNvSpPr txBox="1"/>
      </xdr:nvSpPr>
      <xdr:spPr>
        <a:xfrm>
          <a:off x="13500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57" name="直線コネクタ 756"/>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5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59" name="直線コネクタ 75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60"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61" name="直線コネクタ 760"/>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3" name="フローチャート: 判断 76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64" name="フローチャート: 判断 763"/>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65" name="フローチャート: 判断 764"/>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66" name="フローチャート: 判断 765"/>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67" name="フローチャート: 判断 766"/>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73" name="楕円 772"/>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774" name="【公民館】&#10;一人当たり面積該当値テキスト"/>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775" name="楕円 774"/>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162742</xdr:rowOff>
    </xdr:to>
    <xdr:cxnSp macro="">
      <xdr:nvCxnSpPr>
        <xdr:cNvPr id="776" name="直線コネクタ 775"/>
        <xdr:cNvCxnSpPr/>
      </xdr:nvCxnSpPr>
      <xdr:spPr>
        <a:xfrm flipV="1">
          <a:off x="21323300" y="181519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777" name="楕円 776"/>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106</xdr:row>
      <xdr:rowOff>2721</xdr:rowOff>
    </xdr:to>
    <xdr:cxnSp macro="">
      <xdr:nvCxnSpPr>
        <xdr:cNvPr id="778" name="直線コネクタ 777"/>
        <xdr:cNvCxnSpPr/>
      </xdr:nvCxnSpPr>
      <xdr:spPr>
        <a:xfrm flipV="1">
          <a:off x="20434300" y="181649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779" name="楕円 778"/>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xdr:rowOff>
    </xdr:from>
    <xdr:to>
      <xdr:col>107</xdr:col>
      <xdr:colOff>50800</xdr:colOff>
      <xdr:row>106</xdr:row>
      <xdr:rowOff>10886</xdr:rowOff>
    </xdr:to>
    <xdr:cxnSp macro="">
      <xdr:nvCxnSpPr>
        <xdr:cNvPr id="780" name="直線コネクタ 779"/>
        <xdr:cNvCxnSpPr/>
      </xdr:nvCxnSpPr>
      <xdr:spPr>
        <a:xfrm flipV="1">
          <a:off x="19545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81"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82"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83"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784"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58619</xdr:rowOff>
    </xdr:from>
    <xdr:ext cx="469744" cy="259045"/>
    <xdr:sp macro="" textlink="">
      <xdr:nvSpPr>
        <xdr:cNvPr id="785" name="n_1mainValue【公民館】&#10;一人当たり面積"/>
        <xdr:cNvSpPr txBox="1"/>
      </xdr:nvSpPr>
      <xdr:spPr>
        <a:xfrm>
          <a:off x="21075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70048</xdr:rowOff>
    </xdr:from>
    <xdr:ext cx="469744" cy="259045"/>
    <xdr:sp macro="" textlink="">
      <xdr:nvSpPr>
        <xdr:cNvPr id="786" name="n_2mainValue【公民館】&#10;一人当たり面積"/>
        <xdr:cNvSpPr txBox="1"/>
      </xdr:nvSpPr>
      <xdr:spPr>
        <a:xfrm>
          <a:off x="20199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787" name="n_3mainValue【公民館】&#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児童館の有形固定資産減価償却率は、廃校舎の空きスペースに移転した児童館の減価償却率を修正したことより、平成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年度から大きく減少しているものの、</a:t>
          </a:r>
          <a:r>
            <a:rPr kumimoji="1" lang="en-US" altLang="ja-JP" sz="1050">
              <a:latin typeface="ＭＳ Ｐゴシック" panose="020B0600070205080204" pitchFamily="50" charset="-128"/>
              <a:ea typeface="ＭＳ Ｐゴシック" panose="020B0600070205080204" pitchFamily="50" charset="-128"/>
            </a:rPr>
            <a:t>73.7</a:t>
          </a:r>
          <a:r>
            <a:rPr kumimoji="1" lang="ja-JP" altLang="en-US" sz="1050">
              <a:latin typeface="ＭＳ Ｐゴシック" panose="020B0600070205080204" pitchFamily="50" charset="-128"/>
              <a:ea typeface="ＭＳ Ｐゴシック" panose="020B0600070205080204" pitchFamily="50" charset="-128"/>
            </a:rPr>
            <a:t>％と類似団体内平均値を大きく上回っている。今後は公共施設等総合管理計画に基づく他施設との複合化や、少子化による他地域児童館との合併に伴う建て替え等が予想され有形固定資産減価償却率が低下する見込みはあるが、当面は高い水準で推移する見込みである。老朽化等で利用者に危険が及ぶことの無いよう、適切な維持、改修を行っていく。　</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公営住宅の有形固定資産減価償却率についても、</a:t>
          </a:r>
          <a:r>
            <a:rPr kumimoji="1" lang="en-US" altLang="ja-JP" sz="1050">
              <a:latin typeface="ＭＳ Ｐゴシック" panose="020B0600070205080204" pitchFamily="50" charset="-128"/>
              <a:ea typeface="ＭＳ Ｐゴシック" panose="020B0600070205080204" pitchFamily="50" charset="-128"/>
            </a:rPr>
            <a:t>94.3</a:t>
          </a:r>
          <a:r>
            <a:rPr kumimoji="1" lang="ja-JP" altLang="en-US" sz="1050">
              <a:latin typeface="ＭＳ Ｐゴシック" panose="020B0600070205080204" pitchFamily="50" charset="-128"/>
              <a:ea typeface="ＭＳ Ｐゴシック" panose="020B0600070205080204" pitchFamily="50" charset="-128"/>
            </a:rPr>
            <a:t>％と類似団体内平均値を大きく上回っている。要因としては耐用年数を超えてはいるものの、適切な修繕等を行い活用している住宅が多いことが挙げられる。今後も比率は高い水準で推移する見込みであることから、令和２年度に住宅施策の基本方針についての見直しに係る第２期湯沢市住生活基本計画及び湯沢市市営住宅長寿命化計画を策定予定であり、本計画及び公共施設等総合管理計画に基づき、市営住宅の適切な維持、改修等を行っ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認定こども園・幼稚園・保育所の有形固定資産減価償却率は、平成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年度までは昭和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年代に建てられた保育所を一つ保有していたため、</a:t>
          </a:r>
          <a:r>
            <a:rPr kumimoji="1" lang="en-US" altLang="ja-JP" sz="1050">
              <a:latin typeface="ＭＳ Ｐゴシック" panose="020B0600070205080204" pitchFamily="50" charset="-128"/>
              <a:ea typeface="ＭＳ Ｐゴシック" panose="020B0600070205080204" pitchFamily="50" charset="-128"/>
            </a:rPr>
            <a:t>89.7</a:t>
          </a:r>
          <a:r>
            <a:rPr kumimoji="1" lang="ja-JP" altLang="en-US" sz="1050">
              <a:latin typeface="ＭＳ Ｐゴシック" panose="020B0600070205080204" pitchFamily="50" charset="-128"/>
              <a:ea typeface="ＭＳ Ｐゴシック" panose="020B0600070205080204" pitchFamily="50" charset="-128"/>
            </a:rPr>
            <a:t>％と類似団体内平均値を大きく上回っていたが、平成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年４月１日に民間譲渡を行ったため、平成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年度以降は保有している施設はない。</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学校施設の有形固定資産減価償却率については、築約</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年となる老朽化の進んだ武道館の学校への移管等により増加しているものの、</a:t>
          </a:r>
          <a:r>
            <a:rPr kumimoji="1" lang="en-US" altLang="ja-JP" sz="1050">
              <a:latin typeface="ＭＳ Ｐゴシック" panose="020B0600070205080204" pitchFamily="50" charset="-128"/>
              <a:ea typeface="ＭＳ Ｐゴシック" panose="020B0600070205080204" pitchFamily="50" charset="-128"/>
            </a:rPr>
            <a:t>56.2</a:t>
          </a:r>
          <a:r>
            <a:rPr kumimoji="1" lang="ja-JP" altLang="en-US" sz="1050">
              <a:latin typeface="ＭＳ Ｐゴシック" panose="020B0600070205080204" pitchFamily="50" charset="-128"/>
              <a:ea typeface="ＭＳ Ｐゴシック" panose="020B0600070205080204" pitchFamily="50" charset="-128"/>
            </a:rPr>
            <a:t>％と類似団体内平均値を下回っている。今後は、令和元年度に策定した学校再編計画に基づく適正規模、適正配置を推進し、統廃合による学校数の整理や既存施設の長寿命化を図りながら、適切な維持、改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2" name="楕円 71"/>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3" name="【図書館】&#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106680</xdr:rowOff>
    </xdr:from>
    <xdr:to>
      <xdr:col>20</xdr:col>
      <xdr:colOff>38100</xdr:colOff>
      <xdr:row>38</xdr:row>
      <xdr:rowOff>36830</xdr:rowOff>
    </xdr:to>
    <xdr:sp macro="" textlink="">
      <xdr:nvSpPr>
        <xdr:cNvPr id="74" name="楕円 73"/>
        <xdr:cNvSpPr/>
      </xdr:nvSpPr>
      <xdr:spPr>
        <a:xfrm>
          <a:off x="3746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157480</xdr:rowOff>
    </xdr:from>
    <xdr:to>
      <xdr:col>24</xdr:col>
      <xdr:colOff>63500</xdr:colOff>
      <xdr:row>38</xdr:row>
      <xdr:rowOff>26670</xdr:rowOff>
    </xdr:to>
    <xdr:cxnSp macro="">
      <xdr:nvCxnSpPr>
        <xdr:cNvPr id="75" name="直線コネクタ 74"/>
        <xdr:cNvCxnSpPr/>
      </xdr:nvCxnSpPr>
      <xdr:spPr>
        <a:xfrm>
          <a:off x="3797300" y="650113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96520</xdr:rowOff>
    </xdr:from>
    <xdr:to>
      <xdr:col>15</xdr:col>
      <xdr:colOff>101600</xdr:colOff>
      <xdr:row>38</xdr:row>
      <xdr:rowOff>26670</xdr:rowOff>
    </xdr:to>
    <xdr:sp macro="" textlink="">
      <xdr:nvSpPr>
        <xdr:cNvPr id="76" name="楕円 75"/>
        <xdr:cNvSpPr/>
      </xdr:nvSpPr>
      <xdr:spPr>
        <a:xfrm>
          <a:off x="2857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147320</xdr:rowOff>
    </xdr:from>
    <xdr:to>
      <xdr:col>19</xdr:col>
      <xdr:colOff>177800</xdr:colOff>
      <xdr:row>37</xdr:row>
      <xdr:rowOff>157480</xdr:rowOff>
    </xdr:to>
    <xdr:cxnSp macro="">
      <xdr:nvCxnSpPr>
        <xdr:cNvPr id="77" name="直線コネクタ 76"/>
        <xdr:cNvCxnSpPr/>
      </xdr:nvCxnSpPr>
      <xdr:spPr>
        <a:xfrm>
          <a:off x="2908300" y="64909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8" name="楕円 77"/>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147320</xdr:rowOff>
    </xdr:to>
    <xdr:cxnSp macro="">
      <xdr:nvCxnSpPr>
        <xdr:cNvPr id="79" name="直線コネクタ 78"/>
        <xdr:cNvCxnSpPr/>
      </xdr:nvCxnSpPr>
      <xdr:spPr>
        <a:xfrm>
          <a:off x="2019300" y="6465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27957</xdr:rowOff>
    </xdr:from>
    <xdr:ext cx="405111" cy="259045"/>
    <xdr:sp macro="" textlink="">
      <xdr:nvSpPr>
        <xdr:cNvPr id="84" name="n_1mainValue【図書館】&#10;有形固定資産減価償却率"/>
        <xdr:cNvSpPr txBox="1"/>
      </xdr:nvSpPr>
      <xdr:spPr>
        <a:xfrm>
          <a:off x="3582044" y="654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17797</xdr:rowOff>
    </xdr:from>
    <xdr:ext cx="405111" cy="259045"/>
    <xdr:sp macro="" textlink="">
      <xdr:nvSpPr>
        <xdr:cNvPr id="85" name="n_2mainValue【図書館】&#10;有形固定資産減価償却率"/>
        <xdr:cNvSpPr txBox="1"/>
      </xdr:nvSpPr>
      <xdr:spPr>
        <a:xfrm>
          <a:off x="2705744"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6" name="n_3mainValue【図書館】&#10;有形固定資産減価償却率"/>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6" name="楕円 125"/>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7"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28" name="楕円 127"/>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29" name="直線コネクタ 128"/>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0" name="楕円 129"/>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1" name="直線コネクタ 130"/>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151130</xdr:rowOff>
    </xdr:from>
    <xdr:to>
      <xdr:col>41</xdr:col>
      <xdr:colOff>101600</xdr:colOff>
      <xdr:row>41</xdr:row>
      <xdr:rowOff>81280</xdr:rowOff>
    </xdr:to>
    <xdr:sp macro="" textlink="">
      <xdr:nvSpPr>
        <xdr:cNvPr id="132" name="楕円 131"/>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30480</xdr:rowOff>
    </xdr:to>
    <xdr:cxnSp macro="">
      <xdr:nvCxnSpPr>
        <xdr:cNvPr id="133" name="直線コネクタ 132"/>
        <xdr:cNvCxnSpPr/>
      </xdr:nvCxnSpPr>
      <xdr:spPr>
        <a:xfrm>
          <a:off x="7861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38"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39" name="n_2mainValue【図書館】&#10;一人当たり面積"/>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40" name="n_3mainValue【図書館】&#10;一人当たり面積"/>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81" name="楕円 180"/>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82" name="【体育館・プー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83" name="楕円 182"/>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93345</xdr:rowOff>
    </xdr:to>
    <xdr:cxnSp macro="">
      <xdr:nvCxnSpPr>
        <xdr:cNvPr id="184" name="直線コネクタ 183"/>
        <xdr:cNvCxnSpPr/>
      </xdr:nvCxnSpPr>
      <xdr:spPr>
        <a:xfrm>
          <a:off x="3797300" y="10342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85" name="楕円 184"/>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55245</xdr:rowOff>
    </xdr:to>
    <xdr:cxnSp macro="">
      <xdr:nvCxnSpPr>
        <xdr:cNvPr id="186" name="直線コネクタ 185"/>
        <xdr:cNvCxnSpPr/>
      </xdr:nvCxnSpPr>
      <xdr:spPr>
        <a:xfrm>
          <a:off x="2908300" y="10267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7" name="楕円 186"/>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110490</xdr:rowOff>
    </xdr:from>
    <xdr:to>
      <xdr:col>15</xdr:col>
      <xdr:colOff>50800</xdr:colOff>
      <xdr:row>59</xdr:row>
      <xdr:rowOff>152400</xdr:rowOff>
    </xdr:to>
    <xdr:cxnSp macro="">
      <xdr:nvCxnSpPr>
        <xdr:cNvPr id="188" name="直線コネクタ 187"/>
        <xdr:cNvCxnSpPr/>
      </xdr:nvCxnSpPr>
      <xdr:spPr>
        <a:xfrm>
          <a:off x="2019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97172</xdr:rowOff>
    </xdr:from>
    <xdr:ext cx="405111" cy="259045"/>
    <xdr:sp macro="" textlink="">
      <xdr:nvSpPr>
        <xdr:cNvPr id="193"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4"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5" name="n_3main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33" name="楕円 232"/>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145813</xdr:rowOff>
    </xdr:from>
    <xdr:ext cx="469744" cy="259045"/>
    <xdr:sp macro="" textlink="">
      <xdr:nvSpPr>
        <xdr:cNvPr id="234" name="【体育館・プール】&#10;一人当たり面積該当値テキスト"/>
        <xdr:cNvSpPr txBox="1"/>
      </xdr:nvSpPr>
      <xdr:spPr>
        <a:xfrm>
          <a:off x="10515600"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235" name="楕円 234"/>
        <xdr:cNvSpPr/>
      </xdr:nvSpPr>
      <xdr:spPr>
        <a:xfrm>
          <a:off x="9588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4114</xdr:rowOff>
    </xdr:to>
    <xdr:cxnSp macro="">
      <xdr:nvCxnSpPr>
        <xdr:cNvPr id="236" name="直線コネクタ 235"/>
        <xdr:cNvCxnSpPr/>
      </xdr:nvCxnSpPr>
      <xdr:spPr>
        <a:xfrm flipV="1">
          <a:off x="9639300" y="1080363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106934</xdr:rowOff>
    </xdr:from>
    <xdr:to>
      <xdr:col>46</xdr:col>
      <xdr:colOff>38100</xdr:colOff>
      <xdr:row>63</xdr:row>
      <xdr:rowOff>37084</xdr:rowOff>
    </xdr:to>
    <xdr:sp macro="" textlink="">
      <xdr:nvSpPr>
        <xdr:cNvPr id="237" name="楕円 236"/>
        <xdr:cNvSpPr/>
      </xdr:nvSpPr>
      <xdr:spPr>
        <a:xfrm>
          <a:off x="8699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157734</xdr:rowOff>
    </xdr:from>
    <xdr:to>
      <xdr:col>50</xdr:col>
      <xdr:colOff>114300</xdr:colOff>
      <xdr:row>63</xdr:row>
      <xdr:rowOff>4114</xdr:rowOff>
    </xdr:to>
    <xdr:cxnSp macro="">
      <xdr:nvCxnSpPr>
        <xdr:cNvPr id="238" name="直線コネクタ 237"/>
        <xdr:cNvCxnSpPr/>
      </xdr:nvCxnSpPr>
      <xdr:spPr>
        <a:xfrm>
          <a:off x="8750300" y="10787634"/>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109677</xdr:rowOff>
    </xdr:from>
    <xdr:to>
      <xdr:col>41</xdr:col>
      <xdr:colOff>101600</xdr:colOff>
      <xdr:row>63</xdr:row>
      <xdr:rowOff>39827</xdr:rowOff>
    </xdr:to>
    <xdr:sp macro="" textlink="">
      <xdr:nvSpPr>
        <xdr:cNvPr id="239" name="楕円 238"/>
        <xdr:cNvSpPr/>
      </xdr:nvSpPr>
      <xdr:spPr>
        <a:xfrm>
          <a:off x="78105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157734</xdr:rowOff>
    </xdr:from>
    <xdr:to>
      <xdr:col>45</xdr:col>
      <xdr:colOff>177800</xdr:colOff>
      <xdr:row>62</xdr:row>
      <xdr:rowOff>160477</xdr:rowOff>
    </xdr:to>
    <xdr:cxnSp macro="">
      <xdr:nvCxnSpPr>
        <xdr:cNvPr id="240" name="直線コネクタ 239"/>
        <xdr:cNvCxnSpPr/>
      </xdr:nvCxnSpPr>
      <xdr:spPr>
        <a:xfrm flipV="1">
          <a:off x="7861300" y="1078763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71441</xdr:rowOff>
    </xdr:from>
    <xdr:ext cx="469744" cy="259045"/>
    <xdr:sp macro="" textlink="">
      <xdr:nvSpPr>
        <xdr:cNvPr id="245" name="n_1mainValue【体育館・プール】&#10;一人当たり面積"/>
        <xdr:cNvSpPr txBox="1"/>
      </xdr:nvSpPr>
      <xdr:spPr>
        <a:xfrm>
          <a:off x="9391727" y="105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53611</xdr:rowOff>
    </xdr:from>
    <xdr:ext cx="469744" cy="259045"/>
    <xdr:sp macro="" textlink="">
      <xdr:nvSpPr>
        <xdr:cNvPr id="246" name="n_2mainValue【体育館・プール】&#10;一人当たり面積"/>
        <xdr:cNvSpPr txBox="1"/>
      </xdr:nvSpPr>
      <xdr:spPr>
        <a:xfrm>
          <a:off x="8515427" y="10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56354</xdr:rowOff>
    </xdr:from>
    <xdr:ext cx="469744" cy="259045"/>
    <xdr:sp macro="" textlink="">
      <xdr:nvSpPr>
        <xdr:cNvPr id="247" name="n_3mainValue【体育館・プール】&#10;一人当たり面積"/>
        <xdr:cNvSpPr txBox="1"/>
      </xdr:nvSpPr>
      <xdr:spPr>
        <a:xfrm>
          <a:off x="7626427" y="105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8" name="楕円 287"/>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289" name="【福祉施設】&#10;有形固定資産減価償却率該当値テキスト"/>
        <xdr:cNvSpPr txBox="1"/>
      </xdr:nvSpPr>
      <xdr:spPr>
        <a:xfrm>
          <a:off x="4673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90" name="楕円 289"/>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139064</xdr:rowOff>
    </xdr:to>
    <xdr:cxnSp macro="">
      <xdr:nvCxnSpPr>
        <xdr:cNvPr id="291" name="直線コネクタ 290"/>
        <xdr:cNvCxnSpPr/>
      </xdr:nvCxnSpPr>
      <xdr:spPr>
        <a:xfrm>
          <a:off x="3797300" y="1416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2" name="楕円 291"/>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104775</xdr:rowOff>
    </xdr:to>
    <xdr:cxnSp macro="">
      <xdr:nvCxnSpPr>
        <xdr:cNvPr id="293" name="直線コネクタ 292"/>
        <xdr:cNvCxnSpPr/>
      </xdr:nvCxnSpPr>
      <xdr:spPr>
        <a:xfrm>
          <a:off x="2908300" y="141312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31114</xdr:rowOff>
    </xdr:from>
    <xdr:to>
      <xdr:col>10</xdr:col>
      <xdr:colOff>165100</xdr:colOff>
      <xdr:row>79</xdr:row>
      <xdr:rowOff>132714</xdr:rowOff>
    </xdr:to>
    <xdr:sp macro="" textlink="">
      <xdr:nvSpPr>
        <xdr:cNvPr id="294" name="楕円 293"/>
        <xdr:cNvSpPr/>
      </xdr:nvSpPr>
      <xdr:spPr>
        <a:xfrm>
          <a:off x="1968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81914</xdr:rowOff>
    </xdr:from>
    <xdr:to>
      <xdr:col>15</xdr:col>
      <xdr:colOff>50800</xdr:colOff>
      <xdr:row>82</xdr:row>
      <xdr:rowOff>72389</xdr:rowOff>
    </xdr:to>
    <xdr:cxnSp macro="">
      <xdr:nvCxnSpPr>
        <xdr:cNvPr id="295" name="直線コネクタ 294"/>
        <xdr:cNvCxnSpPr/>
      </xdr:nvCxnSpPr>
      <xdr:spPr>
        <a:xfrm>
          <a:off x="2019300" y="13626464"/>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300" name="n_1mainValue【福祉施設】&#10;有形固定資産減価償却率"/>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1"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149241</xdr:rowOff>
    </xdr:from>
    <xdr:ext cx="405111" cy="259045"/>
    <xdr:sp macro="" textlink="">
      <xdr:nvSpPr>
        <xdr:cNvPr id="302" name="n_3mainValue【福祉施設】&#10;有形固定資産減価償却率"/>
        <xdr:cNvSpPr txBox="1"/>
      </xdr:nvSpPr>
      <xdr:spPr>
        <a:xfrm>
          <a:off x="1816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148589</xdr:rowOff>
    </xdr:from>
    <xdr:to>
      <xdr:col>55</xdr:col>
      <xdr:colOff>50800</xdr:colOff>
      <xdr:row>86</xdr:row>
      <xdr:rowOff>78739</xdr:rowOff>
    </xdr:to>
    <xdr:sp macro="" textlink="">
      <xdr:nvSpPr>
        <xdr:cNvPr id="342" name="楕円 341"/>
        <xdr:cNvSpPr/>
      </xdr:nvSpPr>
      <xdr:spPr>
        <a:xfrm>
          <a:off x="104267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43" name="【福祉施設】&#10;一人当たり面積該当値テキスト"/>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44" name="楕円 343"/>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27939</xdr:rowOff>
    </xdr:from>
    <xdr:to>
      <xdr:col>55</xdr:col>
      <xdr:colOff>0</xdr:colOff>
      <xdr:row>86</xdr:row>
      <xdr:rowOff>30480</xdr:rowOff>
    </xdr:to>
    <xdr:cxnSp macro="">
      <xdr:nvCxnSpPr>
        <xdr:cNvPr id="345" name="直線コネクタ 344"/>
        <xdr:cNvCxnSpPr/>
      </xdr:nvCxnSpPr>
      <xdr:spPr>
        <a:xfrm flipV="1">
          <a:off x="9639300" y="147726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152400</xdr:rowOff>
    </xdr:from>
    <xdr:to>
      <xdr:col>46</xdr:col>
      <xdr:colOff>38100</xdr:colOff>
      <xdr:row>86</xdr:row>
      <xdr:rowOff>82550</xdr:rowOff>
    </xdr:to>
    <xdr:sp macro="" textlink="">
      <xdr:nvSpPr>
        <xdr:cNvPr id="346" name="楕円 345"/>
        <xdr:cNvSpPr/>
      </xdr:nvSpPr>
      <xdr:spPr>
        <a:xfrm>
          <a:off x="8699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31750</xdr:rowOff>
    </xdr:to>
    <xdr:cxnSp macro="">
      <xdr:nvCxnSpPr>
        <xdr:cNvPr id="347" name="直線コネクタ 346"/>
        <xdr:cNvCxnSpPr/>
      </xdr:nvCxnSpPr>
      <xdr:spPr>
        <a:xfrm flipV="1">
          <a:off x="8750300" y="1477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48" name="楕円 347"/>
        <xdr:cNvSpPr/>
      </xdr:nvSpPr>
      <xdr:spPr>
        <a:xfrm>
          <a:off x="7810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31750</xdr:rowOff>
    </xdr:to>
    <xdr:cxnSp macro="">
      <xdr:nvCxnSpPr>
        <xdr:cNvPr id="349" name="直線コネクタ 348"/>
        <xdr:cNvCxnSpPr/>
      </xdr:nvCxnSpPr>
      <xdr:spPr>
        <a:xfrm>
          <a:off x="7861300" y="14757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54" name="n_1mainValue【福祉施設】&#10;一人当たり面積"/>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73677</xdr:rowOff>
    </xdr:from>
    <xdr:ext cx="469744" cy="259045"/>
    <xdr:sp macro="" textlink="">
      <xdr:nvSpPr>
        <xdr:cNvPr id="355" name="n_2mainValue【福祉施設】&#10;一人当たり面積"/>
        <xdr:cNvSpPr txBox="1"/>
      </xdr:nvSpPr>
      <xdr:spPr>
        <a:xfrm>
          <a:off x="85154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56" name="n_3mainValue【福祉施設】&#10;一人当たり面積"/>
        <xdr:cNvSpPr txBox="1"/>
      </xdr:nvSpPr>
      <xdr:spPr>
        <a:xfrm>
          <a:off x="7626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7620</xdr:rowOff>
    </xdr:from>
    <xdr:to>
      <xdr:col>24</xdr:col>
      <xdr:colOff>114300</xdr:colOff>
      <xdr:row>104</xdr:row>
      <xdr:rowOff>109220</xdr:rowOff>
    </xdr:to>
    <xdr:sp macro="" textlink="">
      <xdr:nvSpPr>
        <xdr:cNvPr id="396" name="楕円 395"/>
        <xdr:cNvSpPr/>
      </xdr:nvSpPr>
      <xdr:spPr>
        <a:xfrm>
          <a:off x="45847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157497</xdr:rowOff>
    </xdr:from>
    <xdr:ext cx="405111" cy="259045"/>
    <xdr:sp macro="" textlink="">
      <xdr:nvSpPr>
        <xdr:cNvPr id="397" name="【市民会館】&#10;有形固定資産減価償却率該当値テキスト"/>
        <xdr:cNvSpPr txBox="1"/>
      </xdr:nvSpPr>
      <xdr:spPr>
        <a:xfrm>
          <a:off x="4673600" y="178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153670</xdr:rowOff>
    </xdr:from>
    <xdr:to>
      <xdr:col>20</xdr:col>
      <xdr:colOff>38100</xdr:colOff>
      <xdr:row>104</xdr:row>
      <xdr:rowOff>83820</xdr:rowOff>
    </xdr:to>
    <xdr:sp macro="" textlink="">
      <xdr:nvSpPr>
        <xdr:cNvPr id="398" name="楕円 397"/>
        <xdr:cNvSpPr/>
      </xdr:nvSpPr>
      <xdr:spPr>
        <a:xfrm>
          <a:off x="3746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33020</xdr:rowOff>
    </xdr:from>
    <xdr:to>
      <xdr:col>24</xdr:col>
      <xdr:colOff>63500</xdr:colOff>
      <xdr:row>104</xdr:row>
      <xdr:rowOff>58420</xdr:rowOff>
    </xdr:to>
    <xdr:cxnSp macro="">
      <xdr:nvCxnSpPr>
        <xdr:cNvPr id="399" name="直線コネクタ 398"/>
        <xdr:cNvCxnSpPr/>
      </xdr:nvCxnSpPr>
      <xdr:spPr>
        <a:xfrm>
          <a:off x="3797300" y="178638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00" name="楕円 399"/>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33020</xdr:rowOff>
    </xdr:to>
    <xdr:cxnSp macro="">
      <xdr:nvCxnSpPr>
        <xdr:cNvPr id="401" name="直線コネクタ 400"/>
        <xdr:cNvCxnSpPr/>
      </xdr:nvCxnSpPr>
      <xdr:spPr>
        <a:xfrm>
          <a:off x="2908300" y="178384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102870</xdr:rowOff>
    </xdr:from>
    <xdr:to>
      <xdr:col>10</xdr:col>
      <xdr:colOff>165100</xdr:colOff>
      <xdr:row>104</xdr:row>
      <xdr:rowOff>33020</xdr:rowOff>
    </xdr:to>
    <xdr:sp macro="" textlink="">
      <xdr:nvSpPr>
        <xdr:cNvPr id="402" name="楕円 401"/>
        <xdr:cNvSpPr/>
      </xdr:nvSpPr>
      <xdr:spPr>
        <a:xfrm>
          <a:off x="1968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153670</xdr:rowOff>
    </xdr:from>
    <xdr:to>
      <xdr:col>15</xdr:col>
      <xdr:colOff>50800</xdr:colOff>
      <xdr:row>104</xdr:row>
      <xdr:rowOff>7620</xdr:rowOff>
    </xdr:to>
    <xdr:cxnSp macro="">
      <xdr:nvCxnSpPr>
        <xdr:cNvPr id="403" name="直線コネクタ 402"/>
        <xdr:cNvCxnSpPr/>
      </xdr:nvCxnSpPr>
      <xdr:spPr>
        <a:xfrm>
          <a:off x="2019300" y="178130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74947</xdr:rowOff>
    </xdr:from>
    <xdr:ext cx="405111" cy="259045"/>
    <xdr:sp macro="" textlink="">
      <xdr:nvSpPr>
        <xdr:cNvPr id="408" name="n_1mainValue【市民会館】&#10;有形固定資産減価償却率"/>
        <xdr:cNvSpPr txBox="1"/>
      </xdr:nvSpPr>
      <xdr:spPr>
        <a:xfrm>
          <a:off x="3582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49547</xdr:rowOff>
    </xdr:from>
    <xdr:ext cx="405111" cy="259045"/>
    <xdr:sp macro="" textlink="">
      <xdr:nvSpPr>
        <xdr:cNvPr id="409" name="n_2mainValue【市民会館】&#10;有形固定資産減価償却率"/>
        <xdr:cNvSpPr txBox="1"/>
      </xdr:nvSpPr>
      <xdr:spPr>
        <a:xfrm>
          <a:off x="2705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24147</xdr:rowOff>
    </xdr:from>
    <xdr:ext cx="405111" cy="259045"/>
    <xdr:sp macro="" textlink="">
      <xdr:nvSpPr>
        <xdr:cNvPr id="410" name="n_3mainValue【市民会館】&#10;有形固定資産減価償却率"/>
        <xdr:cNvSpPr txBox="1"/>
      </xdr:nvSpPr>
      <xdr:spPr>
        <a:xfrm>
          <a:off x="1816744" y="1785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50" name="楕円 449"/>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166388</xdr:rowOff>
    </xdr:from>
    <xdr:ext cx="469744" cy="259045"/>
    <xdr:sp macro="" textlink="">
      <xdr:nvSpPr>
        <xdr:cNvPr id="451" name="【市民会館】&#10;一人当たり面積該当値テキスト"/>
        <xdr:cNvSpPr txBox="1"/>
      </xdr:nvSpPr>
      <xdr:spPr>
        <a:xfrm>
          <a:off x="10515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154939</xdr:rowOff>
    </xdr:from>
    <xdr:to>
      <xdr:col>50</xdr:col>
      <xdr:colOff>165100</xdr:colOff>
      <xdr:row>106</xdr:row>
      <xdr:rowOff>85089</xdr:rowOff>
    </xdr:to>
    <xdr:sp macro="" textlink="">
      <xdr:nvSpPr>
        <xdr:cNvPr id="452" name="楕円 451"/>
        <xdr:cNvSpPr/>
      </xdr:nvSpPr>
      <xdr:spPr>
        <a:xfrm>
          <a:off x="9588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34289</xdr:rowOff>
    </xdr:to>
    <xdr:cxnSp macro="">
      <xdr:nvCxnSpPr>
        <xdr:cNvPr id="453" name="直線コネクタ 452"/>
        <xdr:cNvCxnSpPr/>
      </xdr:nvCxnSpPr>
      <xdr:spPr>
        <a:xfrm flipV="1">
          <a:off x="9639300" y="18196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164464</xdr:rowOff>
    </xdr:from>
    <xdr:to>
      <xdr:col>46</xdr:col>
      <xdr:colOff>38100</xdr:colOff>
      <xdr:row>106</xdr:row>
      <xdr:rowOff>94614</xdr:rowOff>
    </xdr:to>
    <xdr:sp macro="" textlink="">
      <xdr:nvSpPr>
        <xdr:cNvPr id="454" name="楕円 453"/>
        <xdr:cNvSpPr/>
      </xdr:nvSpPr>
      <xdr:spPr>
        <a:xfrm>
          <a:off x="8699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34289</xdr:rowOff>
    </xdr:from>
    <xdr:to>
      <xdr:col>50</xdr:col>
      <xdr:colOff>114300</xdr:colOff>
      <xdr:row>106</xdr:row>
      <xdr:rowOff>43814</xdr:rowOff>
    </xdr:to>
    <xdr:cxnSp macro="">
      <xdr:nvCxnSpPr>
        <xdr:cNvPr id="455" name="直線コネクタ 454"/>
        <xdr:cNvCxnSpPr/>
      </xdr:nvCxnSpPr>
      <xdr:spPr>
        <a:xfrm flipV="1">
          <a:off x="8750300" y="18207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636</xdr:rowOff>
    </xdr:from>
    <xdr:to>
      <xdr:col>41</xdr:col>
      <xdr:colOff>101600</xdr:colOff>
      <xdr:row>106</xdr:row>
      <xdr:rowOff>102236</xdr:rowOff>
    </xdr:to>
    <xdr:sp macro="" textlink="">
      <xdr:nvSpPr>
        <xdr:cNvPr id="456" name="楕円 455"/>
        <xdr:cNvSpPr/>
      </xdr:nvSpPr>
      <xdr:spPr>
        <a:xfrm>
          <a:off x="7810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43814</xdr:rowOff>
    </xdr:from>
    <xdr:to>
      <xdr:col>45</xdr:col>
      <xdr:colOff>177800</xdr:colOff>
      <xdr:row>106</xdr:row>
      <xdr:rowOff>51436</xdr:rowOff>
    </xdr:to>
    <xdr:cxnSp macro="">
      <xdr:nvCxnSpPr>
        <xdr:cNvPr id="457" name="直線コネクタ 456"/>
        <xdr:cNvCxnSpPr/>
      </xdr:nvCxnSpPr>
      <xdr:spPr>
        <a:xfrm flipV="1">
          <a:off x="7861300" y="182175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59"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101616</xdr:rowOff>
    </xdr:from>
    <xdr:ext cx="469744" cy="259045"/>
    <xdr:sp macro="" textlink="">
      <xdr:nvSpPr>
        <xdr:cNvPr id="462" name="n_1mainValue【市民会館】&#10;一人当たり面積"/>
        <xdr:cNvSpPr txBox="1"/>
      </xdr:nvSpPr>
      <xdr:spPr>
        <a:xfrm>
          <a:off x="93917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111141</xdr:rowOff>
    </xdr:from>
    <xdr:ext cx="469744" cy="259045"/>
    <xdr:sp macro="" textlink="">
      <xdr:nvSpPr>
        <xdr:cNvPr id="463" name="n_2mainValue【市民会館】&#10;一人当たり面積"/>
        <xdr:cNvSpPr txBox="1"/>
      </xdr:nvSpPr>
      <xdr:spPr>
        <a:xfrm>
          <a:off x="8515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118763</xdr:rowOff>
    </xdr:from>
    <xdr:ext cx="469744" cy="259045"/>
    <xdr:sp macro="" textlink="">
      <xdr:nvSpPr>
        <xdr:cNvPr id="464" name="n_3mainValue【市民会館】&#10;一人当たり面積"/>
        <xdr:cNvSpPr txBox="1"/>
      </xdr:nvSpPr>
      <xdr:spPr>
        <a:xfrm>
          <a:off x="7626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05" name="楕円 504"/>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06" name="【一般廃棄物処理施設】&#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07" name="楕円 506"/>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47625</xdr:rowOff>
    </xdr:to>
    <xdr:cxnSp macro="">
      <xdr:nvCxnSpPr>
        <xdr:cNvPr id="508" name="直線コネクタ 507"/>
        <xdr:cNvCxnSpPr/>
      </xdr:nvCxnSpPr>
      <xdr:spPr>
        <a:xfrm>
          <a:off x="15481300" y="65112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509" name="楕円 508"/>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167640</xdr:rowOff>
    </xdr:to>
    <xdr:cxnSp macro="">
      <xdr:nvCxnSpPr>
        <xdr:cNvPr id="510" name="直線コネクタ 509"/>
        <xdr:cNvCxnSpPr/>
      </xdr:nvCxnSpPr>
      <xdr:spPr>
        <a:xfrm>
          <a:off x="14592300" y="6459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11" name="楕円 510"/>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116205</xdr:rowOff>
    </xdr:to>
    <xdr:cxnSp macro="">
      <xdr:nvCxnSpPr>
        <xdr:cNvPr id="512" name="直線コネクタ 511"/>
        <xdr:cNvCxnSpPr/>
      </xdr:nvCxnSpPr>
      <xdr:spPr>
        <a:xfrm>
          <a:off x="13703300" y="6408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17" name="n_1main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158132</xdr:rowOff>
    </xdr:from>
    <xdr:ext cx="405111" cy="259045"/>
    <xdr:sp macro="" textlink="">
      <xdr:nvSpPr>
        <xdr:cNvPr id="518" name="n_2mainValue【一般廃棄物処理施設】&#10;有形固定資産減価償却率"/>
        <xdr:cNvSpPr txBox="1"/>
      </xdr:nvSpPr>
      <xdr:spPr>
        <a:xfrm>
          <a:off x="14389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19" name="n_3main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33216</xdr:rowOff>
    </xdr:from>
    <xdr:to>
      <xdr:col>116</xdr:col>
      <xdr:colOff>114300</xdr:colOff>
      <xdr:row>38</xdr:row>
      <xdr:rowOff>134816</xdr:rowOff>
    </xdr:to>
    <xdr:sp macro="" textlink="">
      <xdr:nvSpPr>
        <xdr:cNvPr id="557" name="楕円 556"/>
        <xdr:cNvSpPr/>
      </xdr:nvSpPr>
      <xdr:spPr>
        <a:xfrm>
          <a:off x="22110700" y="65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56093</xdr:rowOff>
    </xdr:from>
    <xdr:ext cx="599010" cy="259045"/>
    <xdr:sp macro="" textlink="">
      <xdr:nvSpPr>
        <xdr:cNvPr id="558" name="【一般廃棄物処理施設】&#10;一人当たり有形固定資産（償却資産）額該当値テキスト"/>
        <xdr:cNvSpPr txBox="1"/>
      </xdr:nvSpPr>
      <xdr:spPr>
        <a:xfrm>
          <a:off x="22199600" y="639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41994</xdr:rowOff>
    </xdr:from>
    <xdr:to>
      <xdr:col>112</xdr:col>
      <xdr:colOff>38100</xdr:colOff>
      <xdr:row>38</xdr:row>
      <xdr:rowOff>143594</xdr:rowOff>
    </xdr:to>
    <xdr:sp macro="" textlink="">
      <xdr:nvSpPr>
        <xdr:cNvPr id="559" name="楕円 558"/>
        <xdr:cNvSpPr/>
      </xdr:nvSpPr>
      <xdr:spPr>
        <a:xfrm>
          <a:off x="21272500" y="65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84016</xdr:rowOff>
    </xdr:from>
    <xdr:to>
      <xdr:col>116</xdr:col>
      <xdr:colOff>63500</xdr:colOff>
      <xdr:row>38</xdr:row>
      <xdr:rowOff>92794</xdr:rowOff>
    </xdr:to>
    <xdr:cxnSp macro="">
      <xdr:nvCxnSpPr>
        <xdr:cNvPr id="560" name="直線コネクタ 559"/>
        <xdr:cNvCxnSpPr/>
      </xdr:nvCxnSpPr>
      <xdr:spPr>
        <a:xfrm flipV="1">
          <a:off x="21323300" y="6599116"/>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55052</xdr:rowOff>
    </xdr:from>
    <xdr:to>
      <xdr:col>107</xdr:col>
      <xdr:colOff>101600</xdr:colOff>
      <xdr:row>38</xdr:row>
      <xdr:rowOff>156652</xdr:rowOff>
    </xdr:to>
    <xdr:sp macro="" textlink="">
      <xdr:nvSpPr>
        <xdr:cNvPr id="561" name="楕円 560"/>
        <xdr:cNvSpPr/>
      </xdr:nvSpPr>
      <xdr:spPr>
        <a:xfrm>
          <a:off x="20383500" y="65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92794</xdr:rowOff>
    </xdr:from>
    <xdr:to>
      <xdr:col>111</xdr:col>
      <xdr:colOff>177800</xdr:colOff>
      <xdr:row>38</xdr:row>
      <xdr:rowOff>105852</xdr:rowOff>
    </xdr:to>
    <xdr:cxnSp macro="">
      <xdr:nvCxnSpPr>
        <xdr:cNvPr id="562" name="直線コネクタ 561"/>
        <xdr:cNvCxnSpPr/>
      </xdr:nvCxnSpPr>
      <xdr:spPr>
        <a:xfrm flipV="1">
          <a:off x="20434300" y="66078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72361</xdr:rowOff>
    </xdr:from>
    <xdr:to>
      <xdr:col>102</xdr:col>
      <xdr:colOff>165100</xdr:colOff>
      <xdr:row>39</xdr:row>
      <xdr:rowOff>2511</xdr:rowOff>
    </xdr:to>
    <xdr:sp macro="" textlink="">
      <xdr:nvSpPr>
        <xdr:cNvPr id="563" name="楕円 562"/>
        <xdr:cNvSpPr/>
      </xdr:nvSpPr>
      <xdr:spPr>
        <a:xfrm>
          <a:off x="19494500" y="65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105852</xdr:rowOff>
    </xdr:from>
    <xdr:to>
      <xdr:col>107</xdr:col>
      <xdr:colOff>50800</xdr:colOff>
      <xdr:row>38</xdr:row>
      <xdr:rowOff>123161</xdr:rowOff>
    </xdr:to>
    <xdr:cxnSp macro="">
      <xdr:nvCxnSpPr>
        <xdr:cNvPr id="564" name="直線コネクタ 563"/>
        <xdr:cNvCxnSpPr/>
      </xdr:nvCxnSpPr>
      <xdr:spPr>
        <a:xfrm flipV="1">
          <a:off x="19545300" y="6620952"/>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160121</xdr:rowOff>
    </xdr:from>
    <xdr:ext cx="599010" cy="259045"/>
    <xdr:sp macro="" textlink="">
      <xdr:nvSpPr>
        <xdr:cNvPr id="569" name="n_1mainValue【一般廃棄物処理施設】&#10;一人当たり有形固定資産（償却資産）額"/>
        <xdr:cNvSpPr txBox="1"/>
      </xdr:nvSpPr>
      <xdr:spPr>
        <a:xfrm>
          <a:off x="21011095" y="633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147779</xdr:rowOff>
    </xdr:from>
    <xdr:ext cx="599010" cy="259045"/>
    <xdr:sp macro="" textlink="">
      <xdr:nvSpPr>
        <xdr:cNvPr id="570" name="n_2mainValue【一般廃棄物処理施設】&#10;一人当たり有形固定資産（償却資産）額"/>
        <xdr:cNvSpPr txBox="1"/>
      </xdr:nvSpPr>
      <xdr:spPr>
        <a:xfrm>
          <a:off x="20134795" y="666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19038</xdr:rowOff>
    </xdr:from>
    <xdr:ext cx="599010" cy="259045"/>
    <xdr:sp macro="" textlink="">
      <xdr:nvSpPr>
        <xdr:cNvPr id="571" name="n_3mainValue【一般廃棄物処理施設】&#10;一人当たり有形固定資産（償却資産）額"/>
        <xdr:cNvSpPr txBox="1"/>
      </xdr:nvSpPr>
      <xdr:spPr>
        <a:xfrm>
          <a:off x="19245795" y="63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13" name="直線コネクタ 61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1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7" name="直線コネクタ 61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1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19" name="フローチャート: 判断 61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0" name="フローチャート: 判断 61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21" name="フローチャート: 判断 62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22" name="フローチャート: 判断 62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623" name="フローチャート: 判断 62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629" name="楕円 628"/>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70593</xdr:rowOff>
    </xdr:from>
    <xdr:ext cx="405111" cy="259045"/>
    <xdr:sp macro="" textlink="">
      <xdr:nvSpPr>
        <xdr:cNvPr id="630" name="【消防施設】&#10;有形固定資産減価償却率該当値テキスト"/>
        <xdr:cNvSpPr txBox="1"/>
      </xdr:nvSpPr>
      <xdr:spPr>
        <a:xfrm>
          <a:off x="16357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631" name="楕円 630"/>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85</xdr:row>
      <xdr:rowOff>7076</xdr:rowOff>
    </xdr:to>
    <xdr:cxnSp macro="">
      <xdr:nvCxnSpPr>
        <xdr:cNvPr id="632" name="直線コネクタ 631"/>
        <xdr:cNvCxnSpPr/>
      </xdr:nvCxnSpPr>
      <xdr:spPr>
        <a:xfrm flipV="1">
          <a:off x="15481300" y="13643066"/>
          <a:ext cx="8382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91802</xdr:rowOff>
    </xdr:from>
    <xdr:to>
      <xdr:col>76</xdr:col>
      <xdr:colOff>165100</xdr:colOff>
      <xdr:row>85</xdr:row>
      <xdr:rowOff>21952</xdr:rowOff>
    </xdr:to>
    <xdr:sp macro="" textlink="">
      <xdr:nvSpPr>
        <xdr:cNvPr id="633" name="楕円 632"/>
        <xdr:cNvSpPr/>
      </xdr:nvSpPr>
      <xdr:spPr>
        <a:xfrm>
          <a:off x="1454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85</xdr:row>
      <xdr:rowOff>7076</xdr:rowOff>
    </xdr:to>
    <xdr:cxnSp macro="">
      <xdr:nvCxnSpPr>
        <xdr:cNvPr id="634" name="直線コネクタ 633"/>
        <xdr:cNvCxnSpPr/>
      </xdr:nvCxnSpPr>
      <xdr:spPr>
        <a:xfrm>
          <a:off x="14592300" y="145444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35" name="楕円 634"/>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142602</xdr:rowOff>
    </xdr:to>
    <xdr:cxnSp macro="">
      <xdr:nvCxnSpPr>
        <xdr:cNvPr id="636" name="直線コネクタ 635"/>
        <xdr:cNvCxnSpPr/>
      </xdr:nvCxnSpPr>
      <xdr:spPr>
        <a:xfrm>
          <a:off x="13703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3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38"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39"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640"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641" name="n_1mainValue【消防施設】&#10;有形固定資産減価償却率"/>
        <xdr:cNvSpPr txBox="1"/>
      </xdr:nvSpPr>
      <xdr:spPr>
        <a:xfrm>
          <a:off x="15266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642" name="n_2mainValue【消防施設】&#10;有形固定資産減価償却率"/>
        <xdr:cNvSpPr txBox="1"/>
      </xdr:nvSpPr>
      <xdr:spPr>
        <a:xfrm>
          <a:off x="14389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43" name="n_3mainValue【消防施設】&#10;有形固定資産減価償却率"/>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5" name="直線コネクタ 66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7" name="直線コネクタ 66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6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69" name="直線コネクタ 66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7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1" name="フローチャート: 判断 67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2" name="フローチャート: 判断 67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3" name="フローチャート: 判断 67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4" name="フローチャート: 判断 67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675" name="フローチャート: 判断 674"/>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681" name="楕円 680"/>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82"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114858</xdr:rowOff>
    </xdr:from>
    <xdr:to>
      <xdr:col>112</xdr:col>
      <xdr:colOff>38100</xdr:colOff>
      <xdr:row>86</xdr:row>
      <xdr:rowOff>45008</xdr:rowOff>
    </xdr:to>
    <xdr:sp macro="" textlink="">
      <xdr:nvSpPr>
        <xdr:cNvPr id="683" name="楕円 682"/>
        <xdr:cNvSpPr/>
      </xdr:nvSpPr>
      <xdr:spPr>
        <a:xfrm>
          <a:off x="21272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165658</xdr:rowOff>
    </xdr:to>
    <xdr:cxnSp macro="">
      <xdr:nvCxnSpPr>
        <xdr:cNvPr id="684" name="直線コネクタ 683"/>
        <xdr:cNvCxnSpPr/>
      </xdr:nvCxnSpPr>
      <xdr:spPr>
        <a:xfrm flipV="1">
          <a:off x="21323300" y="14677644"/>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115773</xdr:rowOff>
    </xdr:from>
    <xdr:to>
      <xdr:col>107</xdr:col>
      <xdr:colOff>101600</xdr:colOff>
      <xdr:row>86</xdr:row>
      <xdr:rowOff>45923</xdr:rowOff>
    </xdr:to>
    <xdr:sp macro="" textlink="">
      <xdr:nvSpPr>
        <xdr:cNvPr id="685" name="楕円 684"/>
        <xdr:cNvSpPr/>
      </xdr:nvSpPr>
      <xdr:spPr>
        <a:xfrm>
          <a:off x="20383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165658</xdr:rowOff>
    </xdr:from>
    <xdr:to>
      <xdr:col>111</xdr:col>
      <xdr:colOff>177800</xdr:colOff>
      <xdr:row>85</xdr:row>
      <xdr:rowOff>166573</xdr:rowOff>
    </xdr:to>
    <xdr:cxnSp macro="">
      <xdr:nvCxnSpPr>
        <xdr:cNvPr id="686" name="直線コネクタ 685"/>
        <xdr:cNvCxnSpPr/>
      </xdr:nvCxnSpPr>
      <xdr:spPr>
        <a:xfrm flipV="1">
          <a:off x="20434300" y="1473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118517</xdr:rowOff>
    </xdr:from>
    <xdr:to>
      <xdr:col>102</xdr:col>
      <xdr:colOff>165100</xdr:colOff>
      <xdr:row>86</xdr:row>
      <xdr:rowOff>48667</xdr:rowOff>
    </xdr:to>
    <xdr:sp macro="" textlink="">
      <xdr:nvSpPr>
        <xdr:cNvPr id="687" name="楕円 686"/>
        <xdr:cNvSpPr/>
      </xdr:nvSpPr>
      <xdr:spPr>
        <a:xfrm>
          <a:off x="19494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166573</xdr:rowOff>
    </xdr:from>
    <xdr:to>
      <xdr:col>107</xdr:col>
      <xdr:colOff>50800</xdr:colOff>
      <xdr:row>85</xdr:row>
      <xdr:rowOff>169317</xdr:rowOff>
    </xdr:to>
    <xdr:cxnSp macro="">
      <xdr:nvCxnSpPr>
        <xdr:cNvPr id="688" name="直線コネクタ 687"/>
        <xdr:cNvCxnSpPr/>
      </xdr:nvCxnSpPr>
      <xdr:spPr>
        <a:xfrm flipV="1">
          <a:off x="19545300" y="1473982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89"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90"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91"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692"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36135</xdr:rowOff>
    </xdr:from>
    <xdr:ext cx="469744" cy="259045"/>
    <xdr:sp macro="" textlink="">
      <xdr:nvSpPr>
        <xdr:cNvPr id="693" name="n_1mainValue【消防施設】&#10;一人当たり面積"/>
        <xdr:cNvSpPr txBox="1"/>
      </xdr:nvSpPr>
      <xdr:spPr>
        <a:xfrm>
          <a:off x="21075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37050</xdr:rowOff>
    </xdr:from>
    <xdr:ext cx="469744" cy="259045"/>
    <xdr:sp macro="" textlink="">
      <xdr:nvSpPr>
        <xdr:cNvPr id="694" name="n_2mainValue【消防施設】&#10;一人当たり面積"/>
        <xdr:cNvSpPr txBox="1"/>
      </xdr:nvSpPr>
      <xdr:spPr>
        <a:xfrm>
          <a:off x="20199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39794</xdr:rowOff>
    </xdr:from>
    <xdr:ext cx="469744" cy="259045"/>
    <xdr:sp macro="" textlink="">
      <xdr:nvSpPr>
        <xdr:cNvPr id="695" name="n_3mainValue【消防施設】&#10;一人当たり面積"/>
        <xdr:cNvSpPr txBox="1"/>
      </xdr:nvSpPr>
      <xdr:spPr>
        <a:xfrm>
          <a:off x="19310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21" name="直線コネクタ 72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5" name="直線コネクタ 72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6"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7" name="フローチャート: 判断 72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8" name="フローチャート: 判断 72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9" name="フローチャート: 判断 72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30" name="フローチャート: 判断 72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31" name="フローチャート: 判断 730"/>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37" name="楕円 736"/>
        <xdr:cNvSpPr/>
      </xdr:nvSpPr>
      <xdr:spPr>
        <a:xfrm>
          <a:off x="16268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51179</xdr:rowOff>
    </xdr:from>
    <xdr:ext cx="405111" cy="259045"/>
    <xdr:sp macro="" textlink="">
      <xdr:nvSpPr>
        <xdr:cNvPr id="738" name="【庁舎】&#10;有形固定資産減価償却率該当値テキスト"/>
        <xdr:cNvSpPr txBox="1"/>
      </xdr:nvSpPr>
      <xdr:spPr>
        <a:xfrm>
          <a:off x="16357600"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739" name="楕円 738"/>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123552</xdr:rowOff>
    </xdr:to>
    <xdr:cxnSp macro="">
      <xdr:nvCxnSpPr>
        <xdr:cNvPr id="740" name="直線コネクタ 739"/>
        <xdr:cNvCxnSpPr/>
      </xdr:nvCxnSpPr>
      <xdr:spPr>
        <a:xfrm>
          <a:off x="15481300" y="1791679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41" name="楕円 740"/>
        <xdr:cNvSpPr/>
      </xdr:nvSpPr>
      <xdr:spPr>
        <a:xfrm>
          <a:off x="14541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85998</xdr:rowOff>
    </xdr:to>
    <xdr:cxnSp macro="">
      <xdr:nvCxnSpPr>
        <xdr:cNvPr id="742" name="直線コネクタ 741"/>
        <xdr:cNvCxnSpPr/>
      </xdr:nvCxnSpPr>
      <xdr:spPr>
        <a:xfrm>
          <a:off x="14592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743" name="楕円 742"/>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50074</xdr:rowOff>
    </xdr:to>
    <xdr:cxnSp macro="">
      <xdr:nvCxnSpPr>
        <xdr:cNvPr id="744" name="直線コネクタ 743"/>
        <xdr:cNvCxnSpPr/>
      </xdr:nvCxnSpPr>
      <xdr:spPr>
        <a:xfrm>
          <a:off x="13703300" y="1784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4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4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4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48"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749" name="n_1mainValue【庁舎】&#10;有形固定資産減価償却率"/>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50" name="n_2main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751" name="n_3mainValue【庁舎】&#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7" name="直線コネクタ 776"/>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78"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79" name="直線コネクタ 778"/>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80"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81" name="直線コネクタ 780"/>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82"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83" name="フローチャート: 判断 782"/>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84" name="フローチャート: 判断 783"/>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5" name="フローチャート: 判断 784"/>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6" name="フローチャート: 判断 78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787" name="フローチャート: 判断 786"/>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142966</xdr:rowOff>
    </xdr:from>
    <xdr:to>
      <xdr:col>116</xdr:col>
      <xdr:colOff>114300</xdr:colOff>
      <xdr:row>106</xdr:row>
      <xdr:rowOff>73116</xdr:rowOff>
    </xdr:to>
    <xdr:sp macro="" textlink="">
      <xdr:nvSpPr>
        <xdr:cNvPr id="793" name="楕円 792"/>
        <xdr:cNvSpPr/>
      </xdr:nvSpPr>
      <xdr:spPr>
        <a:xfrm>
          <a:off x="22110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121393</xdr:rowOff>
    </xdr:from>
    <xdr:ext cx="469744" cy="259045"/>
    <xdr:sp macro="" textlink="">
      <xdr:nvSpPr>
        <xdr:cNvPr id="794" name="【庁舎】&#10;一人当たり面積該当値テキスト"/>
        <xdr:cNvSpPr txBox="1"/>
      </xdr:nvSpPr>
      <xdr:spPr>
        <a:xfrm>
          <a:off x="22199600" y="181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795" name="楕円 794"/>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22316</xdr:rowOff>
    </xdr:from>
    <xdr:to>
      <xdr:col>116</xdr:col>
      <xdr:colOff>63500</xdr:colOff>
      <xdr:row>106</xdr:row>
      <xdr:rowOff>33745</xdr:rowOff>
    </xdr:to>
    <xdr:cxnSp macro="">
      <xdr:nvCxnSpPr>
        <xdr:cNvPr id="796" name="直線コネクタ 795"/>
        <xdr:cNvCxnSpPr/>
      </xdr:nvCxnSpPr>
      <xdr:spPr>
        <a:xfrm flipV="1">
          <a:off x="21323300" y="181960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797" name="楕円 796"/>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43543</xdr:rowOff>
    </xdr:to>
    <xdr:cxnSp macro="">
      <xdr:nvCxnSpPr>
        <xdr:cNvPr id="798" name="直線コネクタ 797"/>
        <xdr:cNvCxnSpPr/>
      </xdr:nvCxnSpPr>
      <xdr:spPr>
        <a:xfrm flipV="1">
          <a:off x="20434300" y="1820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xdr:rowOff>
    </xdr:from>
    <xdr:to>
      <xdr:col>102</xdr:col>
      <xdr:colOff>165100</xdr:colOff>
      <xdr:row>106</xdr:row>
      <xdr:rowOff>102507</xdr:rowOff>
    </xdr:to>
    <xdr:sp macro="" textlink="">
      <xdr:nvSpPr>
        <xdr:cNvPr id="799" name="楕円 798"/>
        <xdr:cNvSpPr/>
      </xdr:nvSpPr>
      <xdr:spPr>
        <a:xfrm>
          <a:off x="19494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51707</xdr:rowOff>
    </xdr:to>
    <xdr:cxnSp macro="">
      <xdr:nvCxnSpPr>
        <xdr:cNvPr id="800" name="直線コネクタ 799"/>
        <xdr:cNvCxnSpPr/>
      </xdr:nvCxnSpPr>
      <xdr:spPr>
        <a:xfrm flipV="1">
          <a:off x="19545300" y="182172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01"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02"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0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04"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805" name="n_1main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806"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93634</xdr:rowOff>
    </xdr:from>
    <xdr:ext cx="469744" cy="259045"/>
    <xdr:sp macro="" textlink="">
      <xdr:nvSpPr>
        <xdr:cNvPr id="807" name="n_3mainValue【庁舎】&#10;一人当たり面積"/>
        <xdr:cNvSpPr txBox="1"/>
      </xdr:nvSpPr>
      <xdr:spPr>
        <a:xfrm>
          <a:off x="19310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a:t>
          </a:r>
          <a:r>
            <a:rPr kumimoji="1" lang="en-US" altLang="ja-JP" sz="1300">
              <a:latin typeface="ＭＳ Ｐゴシック" panose="020B0600070205080204" pitchFamily="50" charset="-128"/>
              <a:ea typeface="ＭＳ Ｐゴシック" panose="020B0600070205080204" pitchFamily="50" charset="-128"/>
            </a:rPr>
            <a:t>65.1</a:t>
          </a:r>
          <a:r>
            <a:rPr kumimoji="1" lang="ja-JP" altLang="en-US" sz="1300">
              <a:latin typeface="ＭＳ Ｐゴシック" panose="020B0600070205080204" pitchFamily="50" charset="-128"/>
              <a:ea typeface="ＭＳ Ｐゴシック" panose="020B0600070205080204" pitchFamily="50" charset="-128"/>
            </a:rPr>
            <a:t>％と類似団体内平均を大きく上回っている。図書館については、市内２施設とも合併前に建設した建物であり、減価償却が進んでいることが要因であり、今後は他施設との複合化や計画的な改修を行い、施設の安全性や利便性の確保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消防施設については、消防本部の庁舎の老朽化が懸念されていたが、平成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年度から実施していた移転、建て替え工事が令和２年３月に完了したことから、本施設の供用により有形固定資産減価償却率は</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となり昨年度から大きく減少した。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新ごみ処理場の建設に伴い、受け入れを停止した処理場があるが、建物は残っていることから比率は上昇している。停止した処理場については、令和４年度までに解体を予定しており、倒壊等により近隣へ被害が出ることの無いよう適切に管理していく。</a:t>
          </a: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庁舎の有形固定資産減価償却率は、本庁舎を平成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年に建て替えたことから、平成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内平均値を下回っていたが、令和元年度では上回った。現在、総合支所については合併前の建物を活用しており、統合等の予定は無いため、比率は上昇傾向にある。稲川庁舎、雄勝庁舎については、耐震改修等を行っているが、皆瀬庁舎に関しては耐震基準を満たしておらず、老朽化が進んでいる。今後は、令和５年度末の開設を目標に他の公共施設との複合化を含めた建て替え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基準財政収入額、基準財政需要額ともに同程度で推移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数値の変動はないが、類似団体平均と比べると依然として低い水準にある。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人口減少や高い高齢化率により財政基盤が脆弱であることから、湯沢市行財政改革大綱に基づく行政の効率化に引き続き努めるとともに、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企業の経営支援や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第２次湯沢市総合振興計画に掲げた産業基盤の充実・強化などの施策を着実に実施し、市税等自主財源を増加させることで財政基盤の強化を図る。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臨時、非常勤職員等の整理を行い、賃金から報酬に振り替えたことによる人件費の増加や、寄付件数増によるふるさと納税返礼品発送業務委託料等の増加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経常収支比率については、当面の間高い比率で推移すると見込まれることから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、市税等自主財源の確保に努める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とともに、地方債の残高についても、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年間借入額を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億円以内に抑制するなど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後年度の財政負担の抑制のため低減を進め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取り組みを図り、財政構造の弾力性の改善に努める。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43543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330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60</xdr:row>
      <xdr:rowOff>149497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149497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917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60</xdr:row>
      <xdr:rowOff>4717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8485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136270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98697</xdr:rowOff>
    </xdr:from>
    <xdr:to>
      <xdr:col>15</xdr:col>
      <xdr:colOff>133350</xdr:colOff>
      <xdr:row>61</xdr:row>
      <xdr:rowOff>28847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104883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について、経常的に勤務する職員に要する経費を見直したこと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物件費も寄付件数増によるふるさと納税返礼品発送業務委託料等により増加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維持補修費のうち、小雪だったことから除排雪経費が大きく減少したことにより、人口１人当たり人件費・物件費等決算額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、第３次定員管理計画に基づく定員適正化を図り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人件費の削減を進めることに加え、既存事業の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精査を行い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、より一層の物件費等の削減に努める。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35285</xdr:rowOff>
    </xdr:from>
    <xdr:to>
      <xdr:col>23</xdr:col>
      <xdr:colOff>133350</xdr:colOff>
      <xdr:row>82</xdr:row>
      <xdr:rowOff>44183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4185"/>
          <a:ext cx="8382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13788</xdr:rowOff>
    </xdr:from>
    <xdr:to>
      <xdr:col>19</xdr:col>
      <xdr:colOff>133350</xdr:colOff>
      <xdr:row>82</xdr:row>
      <xdr:rowOff>44183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2688"/>
          <a:ext cx="8890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143140</xdr:rowOff>
    </xdr:from>
    <xdr:to>
      <xdr:col>15</xdr:col>
      <xdr:colOff>82550</xdr:colOff>
      <xdr:row>82</xdr:row>
      <xdr:rowOff>13788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0590"/>
          <a:ext cx="889000" cy="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128842</xdr:rowOff>
    </xdr:from>
    <xdr:to>
      <xdr:col>11</xdr:col>
      <xdr:colOff>31750</xdr:colOff>
      <xdr:row>81</xdr:row>
      <xdr:rowOff>143140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6292"/>
          <a:ext cx="8890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155935</xdr:rowOff>
    </xdr:from>
    <xdr:to>
      <xdr:col>23</xdr:col>
      <xdr:colOff>184150</xdr:colOff>
      <xdr:row>82</xdr:row>
      <xdr:rowOff>86085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164833</xdr:rowOff>
    </xdr:from>
    <xdr:to>
      <xdr:col>19</xdr:col>
      <xdr:colOff>184150</xdr:colOff>
      <xdr:row>82</xdr:row>
      <xdr:rowOff>94983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79760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38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134438</xdr:rowOff>
    </xdr:from>
    <xdr:to>
      <xdr:col>15</xdr:col>
      <xdr:colOff>133350</xdr:colOff>
      <xdr:row>82</xdr:row>
      <xdr:rowOff>64588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74765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92340</xdr:rowOff>
    </xdr:from>
    <xdr:to>
      <xdr:col>11</xdr:col>
      <xdr:colOff>82550</xdr:colOff>
      <xdr:row>82</xdr:row>
      <xdr:rowOff>22490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32667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78042</xdr:rowOff>
    </xdr:from>
    <xdr:to>
      <xdr:col>7</xdr:col>
      <xdr:colOff>31750</xdr:colOff>
      <xdr:row>82</xdr:row>
      <xdr:rowOff>8192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第３次定員管理計画に基づいた適正な定員管理に努めたことに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低水準で推移しており、類似団体との比較においても平均値を下回る低水準を維持している。今後も、引き続き第３次定員管理計画に基づいた適正な定員管理に努め、職員給与の適正化を図る。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95955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8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第３次定員管理計画に基づいた職員削減に努めたことにより、類似団体平均と比較して人口千人当たりの職員数は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人下回ったが、依然として全国平均及び秋田県平均を上回っている。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第３次定員管理計画において数値目標に掲げた令和２年４月１日現在の職員数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下回っているため、今後も適正な定員管理に努める。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18022</xdr:rowOff>
    </xdr:from>
    <xdr:to>
      <xdr:col>81</xdr:col>
      <xdr:colOff>44450</xdr:colOff>
      <xdr:row>62</xdr:row>
      <xdr:rowOff>44450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47922"/>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166491</xdr:rowOff>
    </xdr:from>
    <xdr:to>
      <xdr:col>77</xdr:col>
      <xdr:colOff>44450</xdr:colOff>
      <xdr:row>62</xdr:row>
      <xdr:rowOff>18022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2494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166491</xdr:rowOff>
    </xdr:from>
    <xdr:to>
      <xdr:col>72</xdr:col>
      <xdr:colOff>203200</xdr:colOff>
      <xdr:row>62</xdr:row>
      <xdr:rowOff>18022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2494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18022</xdr:rowOff>
    </xdr:from>
    <xdr:to>
      <xdr:col>68</xdr:col>
      <xdr:colOff>152400</xdr:colOff>
      <xdr:row>62</xdr:row>
      <xdr:rowOff>38705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479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138672</xdr:rowOff>
    </xdr:from>
    <xdr:to>
      <xdr:col>77</xdr:col>
      <xdr:colOff>95250</xdr:colOff>
      <xdr:row>62</xdr:row>
      <xdr:rowOff>68822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115691</xdr:rowOff>
    </xdr:from>
    <xdr:to>
      <xdr:col>73</xdr:col>
      <xdr:colOff>44450</xdr:colOff>
      <xdr:row>62</xdr:row>
      <xdr:rowOff>45841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138672</xdr:rowOff>
    </xdr:from>
    <xdr:to>
      <xdr:col>68</xdr:col>
      <xdr:colOff>203200</xdr:colOff>
      <xdr:row>62</xdr:row>
      <xdr:rowOff>68822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78999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159355</xdr:rowOff>
    </xdr:from>
    <xdr:to>
      <xdr:col>64</xdr:col>
      <xdr:colOff>152400</xdr:colOff>
      <xdr:row>62</xdr:row>
      <xdr:rowOff>89505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74282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比率を算定する際の分母に含まれる標準財政規模は普通交付税の減により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、公営企業の元利償還金に充当する繰入金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、需要額に算入される元利償還金の額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減少し、相対的に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。分子の減少より分母の減少が大きく、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３年平均の実質公債費比率は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、湯沢駅周辺環境整備事業などの大型建設事業に係る地方債の元金償還の開始に伴い、令和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単年度の実質公債費比率は増加傾向が続く見込みである。事業の精査等による地方債発行の抑制はもとより、可能な限り交付税算入率の高い地方債を活用することにより、公債費負担の抑制に努める。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86360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4219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66252</xdr:rowOff>
    </xdr:from>
    <xdr:to>
      <xdr:col>72</xdr:col>
      <xdr:colOff>203200</xdr:colOff>
      <xdr:row>37</xdr:row>
      <xdr:rowOff>70273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099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66252</xdr:rowOff>
    </xdr:from>
    <xdr:to>
      <xdr:col>68</xdr:col>
      <xdr:colOff>152400</xdr:colOff>
      <xdr:row>37</xdr:row>
      <xdr:rowOff>72284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099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比率を算定する際の分母に含まれる標準財政規模が地方交付税の合併算定替の縮減に伴い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減少したことに加え、分子に含まれる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負担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見込額が一部事務組合での消防庁舎建設事業に伴う地方債の借入により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、今後は地方交付税の合併算定替期間の終了により、将来負担比率の悪化が懸念される。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引き続き、地方債発行の抑制と一部事務組合負担金の精査、充当可能基金の確保等に努め、将来負担比率の改善を図る。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151617</xdr:rowOff>
    </xdr:from>
    <xdr:to>
      <xdr:col>81</xdr:col>
      <xdr:colOff>44450</xdr:colOff>
      <xdr:row>15</xdr:row>
      <xdr:rowOff>164486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23367"/>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138345</xdr:rowOff>
    </xdr:from>
    <xdr:to>
      <xdr:col>77</xdr:col>
      <xdr:colOff>44450</xdr:colOff>
      <xdr:row>15</xdr:row>
      <xdr:rowOff>151617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10095"/>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130302</xdr:rowOff>
    </xdr:from>
    <xdr:to>
      <xdr:col>72</xdr:col>
      <xdr:colOff>203200</xdr:colOff>
      <xdr:row>15</xdr:row>
      <xdr:rowOff>138345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020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15</xdr:row>
      <xdr:rowOff>133519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0205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113686</xdr:rowOff>
    </xdr:from>
    <xdr:to>
      <xdr:col>81</xdr:col>
      <xdr:colOff>95250</xdr:colOff>
      <xdr:row>16</xdr:row>
      <xdr:rowOff>43836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85763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5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100817</xdr:rowOff>
    </xdr:from>
    <xdr:to>
      <xdr:col>77</xdr:col>
      <xdr:colOff>95250</xdr:colOff>
      <xdr:row>16</xdr:row>
      <xdr:rowOff>30967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15744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5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87545</xdr:rowOff>
    </xdr:from>
    <xdr:to>
      <xdr:col>73</xdr:col>
      <xdr:colOff>44450</xdr:colOff>
      <xdr:row>16</xdr:row>
      <xdr:rowOff>17695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2472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79502</xdr:rowOff>
    </xdr:from>
    <xdr:to>
      <xdr:col>68</xdr:col>
      <xdr:colOff>203200</xdr:colOff>
      <xdr:row>16</xdr:row>
      <xdr:rowOff>9652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82719</xdr:rowOff>
    </xdr:from>
    <xdr:to>
      <xdr:col>64</xdr:col>
      <xdr:colOff>152400</xdr:colOff>
      <xdr:row>16</xdr:row>
      <xdr:rowOff>12869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169096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は、類似団体平均を下回っているものの、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これは、非常勤職員として経常的に勤務することとなり賃金から報酬に振り替えられた職員が多かったことに加え、ゆざわ</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-biz</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など新規事業の開始により非常勤職員が増加したことが主な要因である。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会計年度任用職員の適用により、人件費のさらなる増加が見込まれるが、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今後も引き続き第３次定員管理計画に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基づき、退職者２分の１補充による職員数の削減など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定員の適正化を図り、人件費の削減に努める。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これは、寄付件数増によるふるさと納税返礼品発送業務委託料等の増加が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事業では、寄付者の想いに沿った施策の実現等によって共感いただけるように努め、継続したつながりと安定的な寄附金の確保を図る。また、今後公共施設の解体事業が増加する見込みであるため、湯沢市公共施設等総合管理計画に基づき計画的に事業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01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129721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扶助費の比率は、類似団体平均を下回っているものの、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これは、受給者数の減等により生活保護費は減少したものの、制度改正による児童扶養手当給付費の増加や、利用回数の増加等による障害者等給付費の増加が主な要因である。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給付に係る手続き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精査し、より適正な給付に努める。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26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の比率は、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小雪だったことから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除排雪経費が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また、公営企業に対する繰出金は高い水準で推移しているが、簡易水道事業と下水道事業が令和２年度から法適用企業となることにより、繰出金から補助費等に変わるため、大きな減少が見込まれる。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経営健全化のため事業内容の精査・見直しにより、経常収支比率の改善を図る。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59</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5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0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85090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8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104140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8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102870</xdr:rowOff>
    </xdr:from>
    <xdr:to>
      <xdr:col>78</xdr:col>
      <xdr:colOff>120650</xdr:colOff>
      <xdr:row>60</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17797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補助費等の比率は、前年度より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ポイント増加し、依然として類似団体平均を上回っている。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やごみ処理施設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を所管する一部事務組合に対する負担金について、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人件費や維持補修に係る経費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、一部事務組合と協議をしながら負担金の精査を図るとともに、一部事務組合負担金以外の市単独補助金等についても適宜見直しを行い、適正化を図る。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72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19558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新ごみ処理場整備事業といった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始まった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ことにより償還額が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一部事務組合の新消防庁舎建設事業の償還に関する負担金が控えていることから、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今後は、年間借入額を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億円以内に抑制することとしており、併せて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事業内容の精査等により地方債の発行抑制に努め、公債費の抑制を図る。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159385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409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155575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161290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42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3175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125112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38752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おり、類似団体平均を上回っている状況も変わりない。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比率を算定する際の分子において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は、前年度より増加していることから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事務事業の見直し等により削減を図るとともに、分母についても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、合併算定替の段階的縮減により普通交付税が減少してきているため、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市税等自主財源の確保に努めることで経常収支比率の改善を図る。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72137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675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6177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131572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880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85623</xdr:rowOff>
    </xdr:from>
    <xdr:to>
      <xdr:col>29</xdr:col>
      <xdr:colOff>127000</xdr:colOff>
      <xdr:row>16</xdr:row>
      <xdr:rowOff>146533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6448"/>
          <a:ext cx="647700" cy="6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146533</xdr:rowOff>
    </xdr:from>
    <xdr:to>
      <xdr:col>26</xdr:col>
      <xdr:colOff>50800</xdr:colOff>
      <xdr:row>16</xdr:row>
      <xdr:rowOff>160261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7358"/>
          <a:ext cx="698500" cy="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140907</xdr:rowOff>
    </xdr:from>
    <xdr:to>
      <xdr:col>22</xdr:col>
      <xdr:colOff>114300</xdr:colOff>
      <xdr:row>16</xdr:row>
      <xdr:rowOff>160261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31732"/>
          <a:ext cx="698500" cy="1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140907</xdr:rowOff>
    </xdr:from>
    <xdr:to>
      <xdr:col>18</xdr:col>
      <xdr:colOff>177800</xdr:colOff>
      <xdr:row>16</xdr:row>
      <xdr:rowOff>146495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1732"/>
          <a:ext cx="6985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34823</xdr:rowOff>
    </xdr:from>
    <xdr:to>
      <xdr:col>29</xdr:col>
      <xdr:colOff>177800</xdr:colOff>
      <xdr:row>16</xdr:row>
      <xdr:rowOff>136423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51350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95733</xdr:rowOff>
    </xdr:from>
    <xdr:to>
      <xdr:col>26</xdr:col>
      <xdr:colOff>101600</xdr:colOff>
      <xdr:row>17</xdr:row>
      <xdr:rowOff>25883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36060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109461</xdr:rowOff>
    </xdr:from>
    <xdr:to>
      <xdr:col>22</xdr:col>
      <xdr:colOff>165100</xdr:colOff>
      <xdr:row>17</xdr:row>
      <xdr:rowOff>39611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49788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90107</xdr:rowOff>
    </xdr:from>
    <xdr:to>
      <xdr:col>19</xdr:col>
      <xdr:colOff>38100</xdr:colOff>
      <xdr:row>17</xdr:row>
      <xdr:rowOff>20257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95695</xdr:rowOff>
    </xdr:from>
    <xdr:to>
      <xdr:col>15</xdr:col>
      <xdr:colOff>101600</xdr:colOff>
      <xdr:row>17</xdr:row>
      <xdr:rowOff>25845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36022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294423</xdr:rowOff>
    </xdr:from>
    <xdr:to>
      <xdr:col>29</xdr:col>
      <xdr:colOff>127000</xdr:colOff>
      <xdr:row>37</xdr:row>
      <xdr:rowOff>297326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9123"/>
          <a:ext cx="6477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279200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3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297326</xdr:rowOff>
    </xdr:from>
    <xdr:to>
      <xdr:col>26</xdr:col>
      <xdr:colOff>50800</xdr:colOff>
      <xdr:row>37</xdr:row>
      <xdr:rowOff>300493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22026"/>
          <a:ext cx="6985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300493</xdr:rowOff>
    </xdr:from>
    <xdr:to>
      <xdr:col>22</xdr:col>
      <xdr:colOff>114300</xdr:colOff>
      <xdr:row>37</xdr:row>
      <xdr:rowOff>307225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25193"/>
          <a:ext cx="698500" cy="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305712</xdr:rowOff>
    </xdr:from>
    <xdr:to>
      <xdr:col>18</xdr:col>
      <xdr:colOff>177800</xdr:colOff>
      <xdr:row>37</xdr:row>
      <xdr:rowOff>307225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30412"/>
          <a:ext cx="698500" cy="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243623</xdr:rowOff>
    </xdr:from>
    <xdr:to>
      <xdr:col>29</xdr:col>
      <xdr:colOff>177800</xdr:colOff>
      <xdr:row>38</xdr:row>
      <xdr:rowOff>2323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88700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246526</xdr:rowOff>
    </xdr:from>
    <xdr:to>
      <xdr:col>26</xdr:col>
      <xdr:colOff>101600</xdr:colOff>
      <xdr:row>38</xdr:row>
      <xdr:rowOff>5226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249693</xdr:rowOff>
    </xdr:from>
    <xdr:to>
      <xdr:col>22</xdr:col>
      <xdr:colOff>165100</xdr:colOff>
      <xdr:row>38</xdr:row>
      <xdr:rowOff>8393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256425</xdr:rowOff>
    </xdr:from>
    <xdr:to>
      <xdr:col>19</xdr:col>
      <xdr:colOff>38100</xdr:colOff>
      <xdr:row>38</xdr:row>
      <xdr:rowOff>15125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254912</xdr:rowOff>
    </xdr:from>
    <xdr:to>
      <xdr:col>15</xdr:col>
      <xdr:colOff>101600</xdr:colOff>
      <xdr:row>38</xdr:row>
      <xdr:rowOff>13612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7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143706</xdr:rowOff>
    </xdr:from>
    <xdr:to>
      <xdr:col>24</xdr:col>
      <xdr:colOff>63500</xdr:colOff>
      <xdr:row>36</xdr:row>
      <xdr:rowOff>17486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4456"/>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6883</xdr:rowOff>
    </xdr:from>
    <xdr:to>
      <xdr:col>19</xdr:col>
      <xdr:colOff>177800</xdr:colOff>
      <xdr:row>36</xdr:row>
      <xdr:rowOff>17486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908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107315</xdr:rowOff>
    </xdr:from>
    <xdr:to>
      <xdr:col>15</xdr:col>
      <xdr:colOff>50800</xdr:colOff>
      <xdr:row>36</xdr:row>
      <xdr:rowOff>6883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08065"/>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107315</xdr:rowOff>
    </xdr:from>
    <xdr:to>
      <xdr:col>10</xdr:col>
      <xdr:colOff>114300</xdr:colOff>
      <xdr:row>35</xdr:row>
      <xdr:rowOff>132581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8065"/>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92906</xdr:rowOff>
    </xdr:from>
    <xdr:to>
      <xdr:col>24</xdr:col>
      <xdr:colOff>114300</xdr:colOff>
      <xdr:row>36</xdr:row>
      <xdr:rowOff>23056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71333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138136</xdr:rowOff>
    </xdr:from>
    <xdr:to>
      <xdr:col>20</xdr:col>
      <xdr:colOff>38100</xdr:colOff>
      <xdr:row>36</xdr:row>
      <xdr:rowOff>68286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59413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127533</xdr:rowOff>
    </xdr:from>
    <xdr:to>
      <xdr:col>15</xdr:col>
      <xdr:colOff>101600</xdr:colOff>
      <xdr:row>36</xdr:row>
      <xdr:rowOff>57683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56515</xdr:rowOff>
    </xdr:from>
    <xdr:to>
      <xdr:col>10</xdr:col>
      <xdr:colOff>165100</xdr:colOff>
      <xdr:row>35</xdr:row>
      <xdr:rowOff>158115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81781</xdr:rowOff>
    </xdr:from>
    <xdr:to>
      <xdr:col>6</xdr:col>
      <xdr:colOff>38100</xdr:colOff>
      <xdr:row>36</xdr:row>
      <xdr:rowOff>11931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28458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143317</xdr:rowOff>
    </xdr:from>
    <xdr:to>
      <xdr:col>24</xdr:col>
      <xdr:colOff>63500</xdr:colOff>
      <xdr:row>56</xdr:row>
      <xdr:rowOff>165143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4517"/>
          <a:ext cx="8382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165143</xdr:rowOff>
    </xdr:from>
    <xdr:to>
      <xdr:col>19</xdr:col>
      <xdr:colOff>177800</xdr:colOff>
      <xdr:row>57</xdr:row>
      <xdr:rowOff>15493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66343"/>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15493</xdr:rowOff>
    </xdr:from>
    <xdr:to>
      <xdr:col>15</xdr:col>
      <xdr:colOff>50800</xdr:colOff>
      <xdr:row>57</xdr:row>
      <xdr:rowOff>38229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8143"/>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38229</xdr:rowOff>
    </xdr:from>
    <xdr:to>
      <xdr:col>10</xdr:col>
      <xdr:colOff>114300</xdr:colOff>
      <xdr:row>57</xdr:row>
      <xdr:rowOff>45827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0879"/>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92517</xdr:rowOff>
    </xdr:from>
    <xdr:to>
      <xdr:col>24</xdr:col>
      <xdr:colOff>114300</xdr:colOff>
      <xdr:row>57</xdr:row>
      <xdr:rowOff>22667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70944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114343</xdr:rowOff>
    </xdr:from>
    <xdr:to>
      <xdr:col>20</xdr:col>
      <xdr:colOff>38100</xdr:colOff>
      <xdr:row>57</xdr:row>
      <xdr:rowOff>44493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35620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136143</xdr:rowOff>
    </xdr:from>
    <xdr:to>
      <xdr:col>15</xdr:col>
      <xdr:colOff>101600</xdr:colOff>
      <xdr:row>57</xdr:row>
      <xdr:rowOff>66293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57420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158879</xdr:rowOff>
    </xdr:from>
    <xdr:to>
      <xdr:col>10</xdr:col>
      <xdr:colOff>165100</xdr:colOff>
      <xdr:row>57</xdr:row>
      <xdr:rowOff>89029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80156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166477</xdr:rowOff>
    </xdr:from>
    <xdr:to>
      <xdr:col>6</xdr:col>
      <xdr:colOff>38100</xdr:colOff>
      <xdr:row>57</xdr:row>
      <xdr:rowOff>96627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87754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59233</xdr:rowOff>
    </xdr:from>
    <xdr:to>
      <xdr:col>24</xdr:col>
      <xdr:colOff>63500</xdr:colOff>
      <xdr:row>76</xdr:row>
      <xdr:rowOff>140683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17983"/>
          <a:ext cx="838200" cy="25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59233</xdr:rowOff>
    </xdr:from>
    <xdr:to>
      <xdr:col>19</xdr:col>
      <xdr:colOff>177800</xdr:colOff>
      <xdr:row>75</xdr:row>
      <xdr:rowOff>140569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17983"/>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140569</xdr:rowOff>
    </xdr:from>
    <xdr:to>
      <xdr:col>15</xdr:col>
      <xdr:colOff>50800</xdr:colOff>
      <xdr:row>76</xdr:row>
      <xdr:rowOff>96586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99319"/>
          <a:ext cx="8890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96586</xdr:rowOff>
    </xdr:from>
    <xdr:to>
      <xdr:col>10</xdr:col>
      <xdr:colOff>114300</xdr:colOff>
      <xdr:row>76</xdr:row>
      <xdr:rowOff>110461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2678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89883</xdr:rowOff>
    </xdr:from>
    <xdr:to>
      <xdr:col>24</xdr:col>
      <xdr:colOff>114300</xdr:colOff>
      <xdr:row>77</xdr:row>
      <xdr:rowOff>20033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112760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8433</xdr:rowOff>
    </xdr:from>
    <xdr:to>
      <xdr:col>20</xdr:col>
      <xdr:colOff>38100</xdr:colOff>
      <xdr:row>75</xdr:row>
      <xdr:rowOff>110033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126560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89769</xdr:rowOff>
    </xdr:from>
    <xdr:to>
      <xdr:col>15</xdr:col>
      <xdr:colOff>101600</xdr:colOff>
      <xdr:row>76</xdr:row>
      <xdr:rowOff>19918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48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36446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2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45786</xdr:rowOff>
    </xdr:from>
    <xdr:to>
      <xdr:col>10</xdr:col>
      <xdr:colOff>165100</xdr:colOff>
      <xdr:row>76</xdr:row>
      <xdr:rowOff>147386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163913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59661</xdr:rowOff>
    </xdr:from>
    <xdr:to>
      <xdr:col>6</xdr:col>
      <xdr:colOff>38100</xdr:colOff>
      <xdr:row>76</xdr:row>
      <xdr:rowOff>161261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6339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109232</xdr:rowOff>
    </xdr:from>
    <xdr:to>
      <xdr:col>24</xdr:col>
      <xdr:colOff>63500</xdr:colOff>
      <xdr:row>95</xdr:row>
      <xdr:rowOff>156490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6982"/>
          <a:ext cx="8382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156490</xdr:rowOff>
    </xdr:from>
    <xdr:to>
      <xdr:col>19</xdr:col>
      <xdr:colOff>177800</xdr:colOff>
      <xdr:row>95</xdr:row>
      <xdr:rowOff>160325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4424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160325</xdr:rowOff>
    </xdr:from>
    <xdr:to>
      <xdr:col>15</xdr:col>
      <xdr:colOff>50800</xdr:colOff>
      <xdr:row>96</xdr:row>
      <xdr:rowOff>5054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48075"/>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5054</xdr:rowOff>
    </xdr:from>
    <xdr:to>
      <xdr:col>10</xdr:col>
      <xdr:colOff>114300</xdr:colOff>
      <xdr:row>96</xdr:row>
      <xdr:rowOff>66751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6425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58432</xdr:rowOff>
    </xdr:from>
    <xdr:to>
      <xdr:col>24</xdr:col>
      <xdr:colOff>114300</xdr:colOff>
      <xdr:row>95</xdr:row>
      <xdr:rowOff>160032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81309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105690</xdr:rowOff>
    </xdr:from>
    <xdr:to>
      <xdr:col>20</xdr:col>
      <xdr:colOff>38100</xdr:colOff>
      <xdr:row>96</xdr:row>
      <xdr:rowOff>35840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52367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6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109525</xdr:rowOff>
    </xdr:from>
    <xdr:to>
      <xdr:col>15</xdr:col>
      <xdr:colOff>101600</xdr:colOff>
      <xdr:row>96</xdr:row>
      <xdr:rowOff>39675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56202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17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125704</xdr:rowOff>
    </xdr:from>
    <xdr:to>
      <xdr:col>10</xdr:col>
      <xdr:colOff>165100</xdr:colOff>
      <xdr:row>96</xdr:row>
      <xdr:rowOff>55854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72381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15951</xdr:rowOff>
    </xdr:from>
    <xdr:to>
      <xdr:col>6</xdr:col>
      <xdr:colOff>38100</xdr:colOff>
      <xdr:row>96</xdr:row>
      <xdr:rowOff>117551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134078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101741</xdr:rowOff>
    </xdr:from>
    <xdr:to>
      <xdr:col>55</xdr:col>
      <xdr:colOff>0</xdr:colOff>
      <xdr:row>35</xdr:row>
      <xdr:rowOff>118137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102491"/>
          <a:ext cx="8382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101741</xdr:rowOff>
    </xdr:from>
    <xdr:to>
      <xdr:col>50</xdr:col>
      <xdr:colOff>114300</xdr:colOff>
      <xdr:row>35</xdr:row>
      <xdr:rowOff>107656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02491"/>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95683</xdr:rowOff>
    </xdr:from>
    <xdr:to>
      <xdr:col>45</xdr:col>
      <xdr:colOff>177800</xdr:colOff>
      <xdr:row>35</xdr:row>
      <xdr:rowOff>107656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5924983"/>
          <a:ext cx="889000" cy="1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95683</xdr:rowOff>
    </xdr:from>
    <xdr:to>
      <xdr:col>41</xdr:col>
      <xdr:colOff>50800</xdr:colOff>
      <xdr:row>35</xdr:row>
      <xdr:rowOff>91460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5924983"/>
          <a:ext cx="889000" cy="1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67337</xdr:rowOff>
    </xdr:from>
    <xdr:to>
      <xdr:col>55</xdr:col>
      <xdr:colOff>50800</xdr:colOff>
      <xdr:row>35</xdr:row>
      <xdr:rowOff>168937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45764</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50941</xdr:rowOff>
    </xdr:from>
    <xdr:to>
      <xdr:col>50</xdr:col>
      <xdr:colOff>165100</xdr:colOff>
      <xdr:row>35</xdr:row>
      <xdr:rowOff>152541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169068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56856</xdr:rowOff>
    </xdr:from>
    <xdr:to>
      <xdr:col>46</xdr:col>
      <xdr:colOff>38100</xdr:colOff>
      <xdr:row>35</xdr:row>
      <xdr:rowOff>158456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44883</xdr:rowOff>
    </xdr:from>
    <xdr:to>
      <xdr:col>41</xdr:col>
      <xdr:colOff>101600</xdr:colOff>
      <xdr:row>34</xdr:row>
      <xdr:rowOff>146483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87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163010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64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40660</xdr:rowOff>
    </xdr:from>
    <xdr:to>
      <xdr:col>36</xdr:col>
      <xdr:colOff>165100</xdr:colOff>
      <xdr:row>35</xdr:row>
      <xdr:rowOff>142260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158787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1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108948</xdr:rowOff>
    </xdr:from>
    <xdr:to>
      <xdr:col>55</xdr:col>
      <xdr:colOff>0</xdr:colOff>
      <xdr:row>57</xdr:row>
      <xdr:rowOff>62305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10148"/>
          <a:ext cx="838200" cy="1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108948</xdr:rowOff>
    </xdr:from>
    <xdr:to>
      <xdr:col>50</xdr:col>
      <xdr:colOff>114300</xdr:colOff>
      <xdr:row>57</xdr:row>
      <xdr:rowOff>48955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10148"/>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85768</xdr:rowOff>
    </xdr:from>
    <xdr:to>
      <xdr:col>45</xdr:col>
      <xdr:colOff>177800</xdr:colOff>
      <xdr:row>57</xdr:row>
      <xdr:rowOff>48955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86968"/>
          <a:ext cx="889000" cy="1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46624</xdr:rowOff>
    </xdr:from>
    <xdr:to>
      <xdr:col>41</xdr:col>
      <xdr:colOff>50800</xdr:colOff>
      <xdr:row>56</xdr:row>
      <xdr:rowOff>85768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47824"/>
          <a:ext cx="889000" cy="3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11505</xdr:rowOff>
    </xdr:from>
    <xdr:to>
      <xdr:col>55</xdr:col>
      <xdr:colOff>50800</xdr:colOff>
      <xdr:row>57</xdr:row>
      <xdr:rowOff>113105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161382</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58148</xdr:rowOff>
    </xdr:from>
    <xdr:to>
      <xdr:col>50</xdr:col>
      <xdr:colOff>165100</xdr:colOff>
      <xdr:row>56</xdr:row>
      <xdr:rowOff>159748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150875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169605</xdr:rowOff>
    </xdr:from>
    <xdr:to>
      <xdr:col>46</xdr:col>
      <xdr:colOff>38100</xdr:colOff>
      <xdr:row>57</xdr:row>
      <xdr:rowOff>99755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90882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34968</xdr:rowOff>
    </xdr:from>
    <xdr:to>
      <xdr:col>41</xdr:col>
      <xdr:colOff>101600</xdr:colOff>
      <xdr:row>56</xdr:row>
      <xdr:rowOff>136568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153095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167274</xdr:rowOff>
    </xdr:from>
    <xdr:to>
      <xdr:col>36</xdr:col>
      <xdr:colOff>165100</xdr:colOff>
      <xdr:row>56</xdr:row>
      <xdr:rowOff>97424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113951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109167</xdr:rowOff>
    </xdr:from>
    <xdr:to>
      <xdr:col>55</xdr:col>
      <xdr:colOff>0</xdr:colOff>
      <xdr:row>78</xdr:row>
      <xdr:rowOff>118692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8226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88525</xdr:rowOff>
    </xdr:from>
    <xdr:to>
      <xdr:col>50</xdr:col>
      <xdr:colOff>114300</xdr:colOff>
      <xdr:row>78</xdr:row>
      <xdr:rowOff>109167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61625"/>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59035</xdr:rowOff>
    </xdr:from>
    <xdr:to>
      <xdr:col>45</xdr:col>
      <xdr:colOff>177800</xdr:colOff>
      <xdr:row>78</xdr:row>
      <xdr:rowOff>88525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089235"/>
          <a:ext cx="889000" cy="3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119560</xdr:rowOff>
    </xdr:from>
    <xdr:to>
      <xdr:col>41</xdr:col>
      <xdr:colOff>50800</xdr:colOff>
      <xdr:row>76</xdr:row>
      <xdr:rowOff>59035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978310"/>
          <a:ext cx="889000" cy="1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67892</xdr:rowOff>
    </xdr:from>
    <xdr:to>
      <xdr:col>55</xdr:col>
      <xdr:colOff>50800</xdr:colOff>
      <xdr:row>78</xdr:row>
      <xdr:rowOff>169492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154269</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58367</xdr:rowOff>
    </xdr:from>
    <xdr:to>
      <xdr:col>50</xdr:col>
      <xdr:colOff>165100</xdr:colOff>
      <xdr:row>78</xdr:row>
      <xdr:rowOff>159967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151094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37725</xdr:rowOff>
    </xdr:from>
    <xdr:to>
      <xdr:col>46</xdr:col>
      <xdr:colOff>38100</xdr:colOff>
      <xdr:row>78</xdr:row>
      <xdr:rowOff>139325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130452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8235</xdr:rowOff>
    </xdr:from>
    <xdr:to>
      <xdr:col>41</xdr:col>
      <xdr:colOff>101600</xdr:colOff>
      <xdr:row>76</xdr:row>
      <xdr:rowOff>109835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0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126361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8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68760</xdr:rowOff>
    </xdr:from>
    <xdr:to>
      <xdr:col>36</xdr:col>
      <xdr:colOff>165100</xdr:colOff>
      <xdr:row>75</xdr:row>
      <xdr:rowOff>170360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9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15437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0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44693</xdr:rowOff>
    </xdr:from>
    <xdr:to>
      <xdr:col>55</xdr:col>
      <xdr:colOff>0</xdr:colOff>
      <xdr:row>97</xdr:row>
      <xdr:rowOff>159610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75343"/>
          <a:ext cx="838200" cy="1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44693</xdr:rowOff>
    </xdr:from>
    <xdr:to>
      <xdr:col>50</xdr:col>
      <xdr:colOff>114300</xdr:colOff>
      <xdr:row>97</xdr:row>
      <xdr:rowOff>156091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75343"/>
          <a:ext cx="889000" cy="1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156091</xdr:rowOff>
    </xdr:from>
    <xdr:to>
      <xdr:col>45</xdr:col>
      <xdr:colOff>177800</xdr:colOff>
      <xdr:row>98</xdr:row>
      <xdr:rowOff>102750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8674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102750</xdr:rowOff>
    </xdr:from>
    <xdr:to>
      <xdr:col>41</xdr:col>
      <xdr:colOff>50800</xdr:colOff>
      <xdr:row>98</xdr:row>
      <xdr:rowOff>159192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04850"/>
          <a:ext cx="889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108810</xdr:rowOff>
    </xdr:from>
    <xdr:to>
      <xdr:col>55</xdr:col>
      <xdr:colOff>50800</xdr:colOff>
      <xdr:row>98</xdr:row>
      <xdr:rowOff>38960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87237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165343</xdr:rowOff>
    </xdr:from>
    <xdr:to>
      <xdr:col>50</xdr:col>
      <xdr:colOff>165100</xdr:colOff>
      <xdr:row>97</xdr:row>
      <xdr:rowOff>95493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112020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105291</xdr:rowOff>
    </xdr:from>
    <xdr:to>
      <xdr:col>46</xdr:col>
      <xdr:colOff>38100</xdr:colOff>
      <xdr:row>98</xdr:row>
      <xdr:rowOff>35441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51950</xdr:rowOff>
    </xdr:from>
    <xdr:to>
      <xdr:col>41</xdr:col>
      <xdr:colOff>101600</xdr:colOff>
      <xdr:row>98</xdr:row>
      <xdr:rowOff>153550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144677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108392</xdr:rowOff>
    </xdr:from>
    <xdr:to>
      <xdr:col>36</xdr:col>
      <xdr:colOff>165100</xdr:colOff>
      <xdr:row>99</xdr:row>
      <xdr:rowOff>38542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29669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73194</xdr:rowOff>
    </xdr:from>
    <xdr:to>
      <xdr:col>85</xdr:col>
      <xdr:colOff>127000</xdr:colOff>
      <xdr:row>39</xdr:row>
      <xdr:rowOff>85832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59744"/>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73194</xdr:rowOff>
    </xdr:from>
    <xdr:to>
      <xdr:col>81</xdr:col>
      <xdr:colOff>50800</xdr:colOff>
      <xdr:row>39</xdr:row>
      <xdr:rowOff>97736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59744"/>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97736</xdr:rowOff>
    </xdr:from>
    <xdr:to>
      <xdr:col>76</xdr:col>
      <xdr:colOff>114300</xdr:colOff>
      <xdr:row>39</xdr:row>
      <xdr:rowOff>98307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8428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98127</xdr:rowOff>
    </xdr:from>
    <xdr:to>
      <xdr:col>71</xdr:col>
      <xdr:colOff>177800</xdr:colOff>
      <xdr:row>39</xdr:row>
      <xdr:rowOff>98307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8467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35032</xdr:rowOff>
    </xdr:from>
    <xdr:to>
      <xdr:col>85</xdr:col>
      <xdr:colOff>177800</xdr:colOff>
      <xdr:row>39</xdr:row>
      <xdr:rowOff>136632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121409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3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22394</xdr:rowOff>
    </xdr:from>
    <xdr:to>
      <xdr:col>81</xdr:col>
      <xdr:colOff>101600</xdr:colOff>
      <xdr:row>39</xdr:row>
      <xdr:rowOff>123994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115121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80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46936</xdr:rowOff>
    </xdr:from>
    <xdr:to>
      <xdr:col>76</xdr:col>
      <xdr:colOff>165100</xdr:colOff>
      <xdr:row>39</xdr:row>
      <xdr:rowOff>148536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139663</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35333" y="6826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47507</xdr:rowOff>
    </xdr:from>
    <xdr:to>
      <xdr:col>72</xdr:col>
      <xdr:colOff>38100</xdr:colOff>
      <xdr:row>39</xdr:row>
      <xdr:rowOff>149107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140234</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46333" y="6826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47327</xdr:rowOff>
    </xdr:from>
    <xdr:to>
      <xdr:col>67</xdr:col>
      <xdr:colOff>101600</xdr:colOff>
      <xdr:row>39</xdr:row>
      <xdr:rowOff>148927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140054</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61105</xdr:rowOff>
    </xdr:from>
    <xdr:to>
      <xdr:col>85</xdr:col>
      <xdr:colOff>127000</xdr:colOff>
      <xdr:row>78</xdr:row>
      <xdr:rowOff>67362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34205"/>
          <a:ext cx="8382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66081</xdr:rowOff>
    </xdr:from>
    <xdr:to>
      <xdr:col>81</xdr:col>
      <xdr:colOff>50800</xdr:colOff>
      <xdr:row>78</xdr:row>
      <xdr:rowOff>67362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39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4052</xdr:rowOff>
    </xdr:from>
    <xdr:to>
      <xdr:col>76</xdr:col>
      <xdr:colOff>114300</xdr:colOff>
      <xdr:row>78</xdr:row>
      <xdr:rowOff>66081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77152"/>
          <a:ext cx="889000" cy="6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4052</xdr:rowOff>
    </xdr:from>
    <xdr:to>
      <xdr:col>71</xdr:col>
      <xdr:colOff>177800</xdr:colOff>
      <xdr:row>78</xdr:row>
      <xdr:rowOff>47887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77152"/>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10305</xdr:rowOff>
    </xdr:from>
    <xdr:to>
      <xdr:col>85</xdr:col>
      <xdr:colOff>177800</xdr:colOff>
      <xdr:row>78</xdr:row>
      <xdr:rowOff>111905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16562</xdr:rowOff>
    </xdr:from>
    <xdr:to>
      <xdr:col>81</xdr:col>
      <xdr:colOff>101600</xdr:colOff>
      <xdr:row>78</xdr:row>
      <xdr:rowOff>118162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109289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15281</xdr:rowOff>
    </xdr:from>
    <xdr:to>
      <xdr:col>76</xdr:col>
      <xdr:colOff>165100</xdr:colOff>
      <xdr:row>78</xdr:row>
      <xdr:rowOff>116881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108008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124702</xdr:rowOff>
    </xdr:from>
    <xdr:to>
      <xdr:col>72</xdr:col>
      <xdr:colOff>38100</xdr:colOff>
      <xdr:row>78</xdr:row>
      <xdr:rowOff>54852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71379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168537</xdr:rowOff>
    </xdr:from>
    <xdr:to>
      <xdr:col>67</xdr:col>
      <xdr:colOff>101600</xdr:colOff>
      <xdr:row>78</xdr:row>
      <xdr:rowOff>98687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29662</xdr:rowOff>
    </xdr:from>
    <xdr:to>
      <xdr:col>85</xdr:col>
      <xdr:colOff>127000</xdr:colOff>
      <xdr:row>98</xdr:row>
      <xdr:rowOff>31897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31762"/>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27192</xdr:rowOff>
    </xdr:from>
    <xdr:to>
      <xdr:col>81</xdr:col>
      <xdr:colOff>50800</xdr:colOff>
      <xdr:row>98</xdr:row>
      <xdr:rowOff>31897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2929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27192</xdr:rowOff>
    </xdr:from>
    <xdr:to>
      <xdr:col>76</xdr:col>
      <xdr:colOff>114300</xdr:colOff>
      <xdr:row>98</xdr:row>
      <xdr:rowOff>39094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29292"/>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39094</xdr:rowOff>
    </xdr:from>
    <xdr:to>
      <xdr:col>71</xdr:col>
      <xdr:colOff>177800</xdr:colOff>
      <xdr:row>98</xdr:row>
      <xdr:rowOff>50276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4119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150312</xdr:rowOff>
    </xdr:from>
    <xdr:to>
      <xdr:col>85</xdr:col>
      <xdr:colOff>177800</xdr:colOff>
      <xdr:row>98</xdr:row>
      <xdr:rowOff>80462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152547</xdr:rowOff>
    </xdr:from>
    <xdr:to>
      <xdr:col>81</xdr:col>
      <xdr:colOff>101600</xdr:colOff>
      <xdr:row>98</xdr:row>
      <xdr:rowOff>82697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99224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147842</xdr:rowOff>
    </xdr:from>
    <xdr:to>
      <xdr:col>76</xdr:col>
      <xdr:colOff>165100</xdr:colOff>
      <xdr:row>98</xdr:row>
      <xdr:rowOff>77992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94519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159744</xdr:rowOff>
    </xdr:from>
    <xdr:to>
      <xdr:col>72</xdr:col>
      <xdr:colOff>38100</xdr:colOff>
      <xdr:row>98</xdr:row>
      <xdr:rowOff>89894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170926</xdr:rowOff>
    </xdr:from>
    <xdr:to>
      <xdr:col>67</xdr:col>
      <xdr:colOff>101600</xdr:colOff>
      <xdr:row>98</xdr:row>
      <xdr:rowOff>101076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92203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9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137368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49314"/>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137368</xdr:rowOff>
    </xdr:from>
    <xdr:to>
      <xdr:col>111</xdr:col>
      <xdr:colOff>177800</xdr:colOff>
      <xdr:row>38</xdr:row>
      <xdr:rowOff>137414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24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137780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251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137780</xdr:rowOff>
    </xdr:from>
    <xdr:to>
      <xdr:col>102</xdr:col>
      <xdr:colOff>114300</xdr:colOff>
      <xdr:row>38</xdr:row>
      <xdr:rowOff>139014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288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83414</xdr:rowOff>
    </xdr:from>
    <xdr:to>
      <xdr:col>116</xdr:col>
      <xdr:colOff>114300</xdr:colOff>
      <xdr:row>39</xdr:row>
      <xdr:rowOff>13564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169791</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86568</xdr:rowOff>
    </xdr:from>
    <xdr:to>
      <xdr:col>112</xdr:col>
      <xdr:colOff>38100</xdr:colOff>
      <xdr:row>39</xdr:row>
      <xdr:rowOff>16718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7845</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7891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86980</xdr:rowOff>
    </xdr:from>
    <xdr:to>
      <xdr:col>102</xdr:col>
      <xdr:colOff>165100</xdr:colOff>
      <xdr:row>39</xdr:row>
      <xdr:rowOff>17130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8257</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88214</xdr:rowOff>
    </xdr:from>
    <xdr:to>
      <xdr:col>98</xdr:col>
      <xdr:colOff>38100</xdr:colOff>
      <xdr:row>39</xdr:row>
      <xdr:rowOff>18364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9491</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136565</xdr:rowOff>
    </xdr:from>
    <xdr:to>
      <xdr:col>116</xdr:col>
      <xdr:colOff>63500</xdr:colOff>
      <xdr:row>57</xdr:row>
      <xdr:rowOff>73569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566315"/>
          <a:ext cx="838200" cy="27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136565</xdr:rowOff>
    </xdr:from>
    <xdr:to>
      <xdr:col>111</xdr:col>
      <xdr:colOff>177800</xdr:colOff>
      <xdr:row>57</xdr:row>
      <xdr:rowOff>44929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566315"/>
          <a:ext cx="889000" cy="2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44929</xdr:rowOff>
    </xdr:from>
    <xdr:to>
      <xdr:col>107</xdr:col>
      <xdr:colOff>50800</xdr:colOff>
      <xdr:row>57</xdr:row>
      <xdr:rowOff>50448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81757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50448</xdr:rowOff>
    </xdr:from>
    <xdr:to>
      <xdr:col>102</xdr:col>
      <xdr:colOff>114300</xdr:colOff>
      <xdr:row>57</xdr:row>
      <xdr:rowOff>59135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8230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22769</xdr:rowOff>
    </xdr:from>
    <xdr:to>
      <xdr:col>116</xdr:col>
      <xdr:colOff>114300</xdr:colOff>
      <xdr:row>57</xdr:row>
      <xdr:rowOff>124369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7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45646</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85765</xdr:rowOff>
    </xdr:from>
    <xdr:to>
      <xdr:col>112</xdr:col>
      <xdr:colOff>38100</xdr:colOff>
      <xdr:row>56</xdr:row>
      <xdr:rowOff>15915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5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32442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2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165579</xdr:rowOff>
    </xdr:from>
    <xdr:to>
      <xdr:col>107</xdr:col>
      <xdr:colOff>101600</xdr:colOff>
      <xdr:row>57</xdr:row>
      <xdr:rowOff>95729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112256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171098</xdr:rowOff>
    </xdr:from>
    <xdr:to>
      <xdr:col>102</xdr:col>
      <xdr:colOff>165100</xdr:colOff>
      <xdr:row>57</xdr:row>
      <xdr:rowOff>101248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117775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8335</xdr:rowOff>
    </xdr:from>
    <xdr:to>
      <xdr:col>98</xdr:col>
      <xdr:colOff>38100</xdr:colOff>
      <xdr:row>57</xdr:row>
      <xdr:rowOff>109935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126462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61600</xdr:rowOff>
    </xdr:from>
    <xdr:to>
      <xdr:col>116</xdr:col>
      <xdr:colOff>63500</xdr:colOff>
      <xdr:row>74</xdr:row>
      <xdr:rowOff>83546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48900"/>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76149</xdr:rowOff>
    </xdr:from>
    <xdr:to>
      <xdr:col>111</xdr:col>
      <xdr:colOff>177800</xdr:colOff>
      <xdr:row>74</xdr:row>
      <xdr:rowOff>83546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63449"/>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76149</xdr:rowOff>
    </xdr:from>
    <xdr:to>
      <xdr:col>107</xdr:col>
      <xdr:colOff>50800</xdr:colOff>
      <xdr:row>74</xdr:row>
      <xdr:rowOff>120857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63449"/>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115518</xdr:rowOff>
    </xdr:from>
    <xdr:to>
      <xdr:col>102</xdr:col>
      <xdr:colOff>114300</xdr:colOff>
      <xdr:row>74</xdr:row>
      <xdr:rowOff>120857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02818"/>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10800</xdr:rowOff>
    </xdr:from>
    <xdr:to>
      <xdr:col>116</xdr:col>
      <xdr:colOff>114300</xdr:colOff>
      <xdr:row>74</xdr:row>
      <xdr:rowOff>112400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33677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32746</xdr:rowOff>
    </xdr:from>
    <xdr:to>
      <xdr:col>112</xdr:col>
      <xdr:colOff>38100</xdr:colOff>
      <xdr:row>74</xdr:row>
      <xdr:rowOff>134346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150873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25349</xdr:rowOff>
    </xdr:from>
    <xdr:to>
      <xdr:col>107</xdr:col>
      <xdr:colOff>101600</xdr:colOff>
      <xdr:row>74</xdr:row>
      <xdr:rowOff>126949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143476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70057</xdr:rowOff>
    </xdr:from>
    <xdr:to>
      <xdr:col>102</xdr:col>
      <xdr:colOff>165100</xdr:colOff>
      <xdr:row>75</xdr:row>
      <xdr:rowOff>207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16734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64718</xdr:rowOff>
    </xdr:from>
    <xdr:to>
      <xdr:col>98</xdr:col>
      <xdr:colOff>38100</xdr:colOff>
      <xdr:row>74</xdr:row>
      <xdr:rowOff>166318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費の住民一人当たりコスト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27,298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39,653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スキー場整備事業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総合体育館改修事業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や園芸拠点施設整備事業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などの大型建設事業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ことが主な要因である。今後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公共施設の老朽化に伴う更新整備に係る経費の増が見込まれることから、湯沢市公共施設等総合管理計画に基づき施設の修繕や更新を計画的に行うことで、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年度間の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負担を平準化しつつ公共施設の最適化を図る。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維持補修費の住民一人当たりコストは、例年より小雪で除排雪経費が抑えられたことで、前年度より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11,063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円減少しており、類似団体平均を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8,266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の住民一人当たりコスト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地元企業への貸付事業である地域総合整備資金貸付事業が終了したことで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8,571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の住民一人当たりコスト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、寄付件数増によるふるさと納税返礼品発送業務委託料等やプレミアム付商品券事業実施業務委託料が増加したことで、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円増加しており、類似団体平均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13,153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ふるさと納税事業では、寄付者の想いに沿った施策の実現等によって共感いただけるように努め、継続したつながりと安定的な寄附金の確保を図る。また、今後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公共施設の解体事業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増加する見込みであるため、湯沢市公共施設等総合管理計画に基づき計画的に事業を進めていく。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44,346
44,208
790.91
27,357,999
26,175,609
960,406
15,423,843
32,917,333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149606</xdr:rowOff>
    </xdr:from>
    <xdr:to>
      <xdr:col>24</xdr:col>
      <xdr:colOff>63500</xdr:colOff>
      <xdr:row>37</xdr:row>
      <xdr:rowOff>12065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1806"/>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152083</xdr:rowOff>
    </xdr:from>
    <xdr:to>
      <xdr:col>19</xdr:col>
      <xdr:colOff>177800</xdr:colOff>
      <xdr:row>37</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428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136271</xdr:rowOff>
    </xdr:from>
    <xdr:to>
      <xdr:col>15</xdr:col>
      <xdr:colOff>50800</xdr:colOff>
      <xdr:row>36</xdr:row>
      <xdr:rowOff>152083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847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27115</xdr:rowOff>
    </xdr:from>
    <xdr:to>
      <xdr:col>10</xdr:col>
      <xdr:colOff>114300</xdr:colOff>
      <xdr:row>36</xdr:row>
      <xdr:rowOff>136271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9315"/>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98806</xdr:rowOff>
    </xdr:from>
    <xdr:to>
      <xdr:col>24</xdr:col>
      <xdr:colOff>114300</xdr:colOff>
      <xdr:row>37</xdr:row>
      <xdr:rowOff>28956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77233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132715</xdr:rowOff>
    </xdr:from>
    <xdr:to>
      <xdr:col>20</xdr:col>
      <xdr:colOff>38100</xdr:colOff>
      <xdr:row>37</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53992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101283</xdr:rowOff>
    </xdr:from>
    <xdr:to>
      <xdr:col>15</xdr:col>
      <xdr:colOff>101600</xdr:colOff>
      <xdr:row>37</xdr:row>
      <xdr:rowOff>31433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85471</xdr:rowOff>
    </xdr:from>
    <xdr:to>
      <xdr:col>10</xdr:col>
      <xdr:colOff>165100</xdr:colOff>
      <xdr:row>37</xdr:row>
      <xdr:rowOff>15621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147765</xdr:rowOff>
    </xdr:from>
    <xdr:to>
      <xdr:col>6</xdr:col>
      <xdr:colOff>38100</xdr:colOff>
      <xdr:row>36</xdr:row>
      <xdr:rowOff>77915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69042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151960</xdr:rowOff>
    </xdr:from>
    <xdr:to>
      <xdr:col>24</xdr:col>
      <xdr:colOff>63500</xdr:colOff>
      <xdr:row>58</xdr:row>
      <xdr:rowOff>8732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4610"/>
          <a:ext cx="838200" cy="2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5365</xdr:rowOff>
    </xdr:from>
    <xdr:to>
      <xdr:col>19</xdr:col>
      <xdr:colOff>177800</xdr:colOff>
      <xdr:row>58</xdr:row>
      <xdr:rowOff>8732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9465"/>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158514</xdr:rowOff>
    </xdr:from>
    <xdr:to>
      <xdr:col>15</xdr:col>
      <xdr:colOff>50800</xdr:colOff>
      <xdr:row>58</xdr:row>
      <xdr:rowOff>5365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1164"/>
          <a:ext cx="889000" cy="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156322</xdr:rowOff>
    </xdr:from>
    <xdr:to>
      <xdr:col>10</xdr:col>
      <xdr:colOff>114300</xdr:colOff>
      <xdr:row>57</xdr:row>
      <xdr:rowOff>158514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8972"/>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101160</xdr:rowOff>
    </xdr:from>
    <xdr:to>
      <xdr:col>24</xdr:col>
      <xdr:colOff>114300</xdr:colOff>
      <xdr:row>58</xdr:row>
      <xdr:rowOff>31310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79587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129382</xdr:rowOff>
    </xdr:from>
    <xdr:to>
      <xdr:col>20</xdr:col>
      <xdr:colOff>38100</xdr:colOff>
      <xdr:row>58</xdr:row>
      <xdr:rowOff>59532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50659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126015</xdr:rowOff>
    </xdr:from>
    <xdr:to>
      <xdr:col>15</xdr:col>
      <xdr:colOff>101600</xdr:colOff>
      <xdr:row>58</xdr:row>
      <xdr:rowOff>56165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107714</xdr:rowOff>
    </xdr:from>
    <xdr:to>
      <xdr:col>10</xdr:col>
      <xdr:colOff>165100</xdr:colOff>
      <xdr:row>58</xdr:row>
      <xdr:rowOff>37864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54391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105522</xdr:rowOff>
    </xdr:from>
    <xdr:to>
      <xdr:col>6</xdr:col>
      <xdr:colOff>38100</xdr:colOff>
      <xdr:row>58</xdr:row>
      <xdr:rowOff>35672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52199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5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90780</xdr:rowOff>
    </xdr:from>
    <xdr:to>
      <xdr:col>24</xdr:col>
      <xdr:colOff>63500</xdr:colOff>
      <xdr:row>75</xdr:row>
      <xdr:rowOff>136812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49530"/>
          <a:ext cx="8382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95252</xdr:rowOff>
    </xdr:from>
    <xdr:to>
      <xdr:col>19</xdr:col>
      <xdr:colOff>177800</xdr:colOff>
      <xdr:row>75</xdr:row>
      <xdr:rowOff>136812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54002"/>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95252</xdr:rowOff>
    </xdr:from>
    <xdr:to>
      <xdr:col>15</xdr:col>
      <xdr:colOff>50800</xdr:colOff>
      <xdr:row>75</xdr:row>
      <xdr:rowOff>133810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4002"/>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125702</xdr:rowOff>
    </xdr:from>
    <xdr:to>
      <xdr:col>10</xdr:col>
      <xdr:colOff>114300</xdr:colOff>
      <xdr:row>75</xdr:row>
      <xdr:rowOff>133810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84452"/>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39980</xdr:rowOff>
    </xdr:from>
    <xdr:to>
      <xdr:col>24</xdr:col>
      <xdr:colOff>114300</xdr:colOff>
      <xdr:row>75</xdr:row>
      <xdr:rowOff>141580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18407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7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86012</xdr:rowOff>
    </xdr:from>
    <xdr:to>
      <xdr:col>20</xdr:col>
      <xdr:colOff>38100</xdr:colOff>
      <xdr:row>76</xdr:row>
      <xdr:rowOff>16162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44452</xdr:rowOff>
    </xdr:from>
    <xdr:to>
      <xdr:col>15</xdr:col>
      <xdr:colOff>101600</xdr:colOff>
      <xdr:row>75</xdr:row>
      <xdr:rowOff>146053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3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83010</xdr:rowOff>
    </xdr:from>
    <xdr:to>
      <xdr:col>10</xdr:col>
      <xdr:colOff>165100</xdr:colOff>
      <xdr:row>76</xdr:row>
      <xdr:rowOff>13159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17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29687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74902</xdr:rowOff>
    </xdr:from>
    <xdr:to>
      <xdr:col>6</xdr:col>
      <xdr:colOff>38100</xdr:colOff>
      <xdr:row>76</xdr:row>
      <xdr:rowOff>5052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21579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81131</xdr:rowOff>
    </xdr:from>
    <xdr:to>
      <xdr:col>24</xdr:col>
      <xdr:colOff>63500</xdr:colOff>
      <xdr:row>97</xdr:row>
      <xdr:rowOff>81693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11781"/>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81693</xdr:rowOff>
    </xdr:from>
    <xdr:to>
      <xdr:col>19</xdr:col>
      <xdr:colOff>177800</xdr:colOff>
      <xdr:row>97</xdr:row>
      <xdr:rowOff>102343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12343"/>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109820</xdr:rowOff>
    </xdr:from>
    <xdr:to>
      <xdr:col>15</xdr:col>
      <xdr:colOff>50800</xdr:colOff>
      <xdr:row>97</xdr:row>
      <xdr:rowOff>102343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397570"/>
          <a:ext cx="889000" cy="3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109820</xdr:rowOff>
    </xdr:from>
    <xdr:to>
      <xdr:col>10</xdr:col>
      <xdr:colOff>114300</xdr:colOff>
      <xdr:row>97</xdr:row>
      <xdr:rowOff>42421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397570"/>
          <a:ext cx="889000" cy="2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30331</xdr:rowOff>
    </xdr:from>
    <xdr:to>
      <xdr:col>24</xdr:col>
      <xdr:colOff>114300</xdr:colOff>
      <xdr:row>97</xdr:row>
      <xdr:rowOff>131931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8758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30893</xdr:rowOff>
    </xdr:from>
    <xdr:to>
      <xdr:col>20</xdr:col>
      <xdr:colOff>38100</xdr:colOff>
      <xdr:row>97</xdr:row>
      <xdr:rowOff>132493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123620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51543</xdr:rowOff>
    </xdr:from>
    <xdr:to>
      <xdr:col>15</xdr:col>
      <xdr:colOff>101600</xdr:colOff>
      <xdr:row>97</xdr:row>
      <xdr:rowOff>153143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144270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59020</xdr:rowOff>
    </xdr:from>
    <xdr:to>
      <xdr:col>10</xdr:col>
      <xdr:colOff>165100</xdr:colOff>
      <xdr:row>95</xdr:row>
      <xdr:rowOff>160620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5697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163071</xdr:rowOff>
    </xdr:from>
    <xdr:to>
      <xdr:col>6</xdr:col>
      <xdr:colOff>38100</xdr:colOff>
      <xdr:row>97</xdr:row>
      <xdr:rowOff>93221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84348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1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80590</xdr:rowOff>
    </xdr:from>
    <xdr:to>
      <xdr:col>55</xdr:col>
      <xdr:colOff>0</xdr:colOff>
      <xdr:row>36</xdr:row>
      <xdr:rowOff>56751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081340"/>
          <a:ext cx="838200" cy="1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128923</xdr:rowOff>
    </xdr:from>
    <xdr:to>
      <xdr:col>50</xdr:col>
      <xdr:colOff>114300</xdr:colOff>
      <xdr:row>35</xdr:row>
      <xdr:rowOff>80590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786773"/>
          <a:ext cx="8890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67528</xdr:rowOff>
    </xdr:from>
    <xdr:to>
      <xdr:col>45</xdr:col>
      <xdr:colOff>177800</xdr:colOff>
      <xdr:row>33</xdr:row>
      <xdr:rowOff>128923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553928"/>
          <a:ext cx="889000" cy="2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125657</xdr:rowOff>
    </xdr:from>
    <xdr:to>
      <xdr:col>41</xdr:col>
      <xdr:colOff>50800</xdr:colOff>
      <xdr:row>32</xdr:row>
      <xdr:rowOff>67528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440607"/>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5951</xdr:rowOff>
    </xdr:from>
    <xdr:to>
      <xdr:col>55</xdr:col>
      <xdr:colOff>50800</xdr:colOff>
      <xdr:row>36</xdr:row>
      <xdr:rowOff>107551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28828</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02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29790</xdr:rowOff>
    </xdr:from>
    <xdr:to>
      <xdr:col>50</xdr:col>
      <xdr:colOff>165100</xdr:colOff>
      <xdr:row>35</xdr:row>
      <xdr:rowOff>131390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147917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0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78123</xdr:rowOff>
    </xdr:from>
    <xdr:to>
      <xdr:col>46</xdr:col>
      <xdr:colOff>38100</xdr:colOff>
      <xdr:row>34</xdr:row>
      <xdr:rowOff>8273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24800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51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16728</xdr:rowOff>
    </xdr:from>
    <xdr:to>
      <xdr:col>41</xdr:col>
      <xdr:colOff>101600</xdr:colOff>
      <xdr:row>32</xdr:row>
      <xdr:rowOff>118328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134855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2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74857</xdr:rowOff>
    </xdr:from>
    <xdr:to>
      <xdr:col>36</xdr:col>
      <xdr:colOff>165100</xdr:colOff>
      <xdr:row>32</xdr:row>
      <xdr:rowOff>5007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3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21534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1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151079</xdr:rowOff>
    </xdr:from>
    <xdr:to>
      <xdr:col>55</xdr:col>
      <xdr:colOff>0</xdr:colOff>
      <xdr:row>56</xdr:row>
      <xdr:rowOff>110579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580829"/>
          <a:ext cx="838200" cy="1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151079</xdr:rowOff>
    </xdr:from>
    <xdr:to>
      <xdr:col>50</xdr:col>
      <xdr:colOff>114300</xdr:colOff>
      <xdr:row>56</xdr:row>
      <xdr:rowOff>135255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580829"/>
          <a:ext cx="889000" cy="1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135255</xdr:rowOff>
    </xdr:from>
    <xdr:to>
      <xdr:col>45</xdr:col>
      <xdr:colOff>177800</xdr:colOff>
      <xdr:row>57</xdr:row>
      <xdr:rowOff>24168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36455"/>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24168</xdr:rowOff>
    </xdr:from>
    <xdr:to>
      <xdr:col>41</xdr:col>
      <xdr:colOff>50800</xdr:colOff>
      <xdr:row>57</xdr:row>
      <xdr:rowOff>61417</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796818"/>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59779</xdr:rowOff>
    </xdr:from>
    <xdr:to>
      <xdr:col>55</xdr:col>
      <xdr:colOff>50800</xdr:colOff>
      <xdr:row>56</xdr:row>
      <xdr:rowOff>161379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38206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100279</xdr:rowOff>
    </xdr:from>
    <xdr:to>
      <xdr:col>50</xdr:col>
      <xdr:colOff>165100</xdr:colOff>
      <xdr:row>56</xdr:row>
      <xdr:rowOff>30429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46956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84455</xdr:rowOff>
    </xdr:from>
    <xdr:to>
      <xdr:col>46</xdr:col>
      <xdr:colOff>38100</xdr:colOff>
      <xdr:row>57</xdr:row>
      <xdr:rowOff>14605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5732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144818</xdr:rowOff>
    </xdr:from>
    <xdr:to>
      <xdr:col>41</xdr:col>
      <xdr:colOff>101600</xdr:colOff>
      <xdr:row>57</xdr:row>
      <xdr:rowOff>74968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66095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10617</xdr:rowOff>
    </xdr:from>
    <xdr:to>
      <xdr:col>36</xdr:col>
      <xdr:colOff>165100</xdr:colOff>
      <xdr:row>57</xdr:row>
      <xdr:rowOff>112217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103344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132224</xdr:rowOff>
    </xdr:from>
    <xdr:to>
      <xdr:col>55</xdr:col>
      <xdr:colOff>0</xdr:colOff>
      <xdr:row>78</xdr:row>
      <xdr:rowOff>28524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33874"/>
          <a:ext cx="8382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132224</xdr:rowOff>
    </xdr:from>
    <xdr:to>
      <xdr:col>50</xdr:col>
      <xdr:colOff>114300</xdr:colOff>
      <xdr:row>78</xdr:row>
      <xdr:rowOff>44755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33874"/>
          <a:ext cx="8890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44755</xdr:rowOff>
    </xdr:from>
    <xdr:to>
      <xdr:col>45</xdr:col>
      <xdr:colOff>177800</xdr:colOff>
      <xdr:row>78</xdr:row>
      <xdr:rowOff>57282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1785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28608</xdr:rowOff>
    </xdr:from>
    <xdr:to>
      <xdr:col>41</xdr:col>
      <xdr:colOff>50800</xdr:colOff>
      <xdr:row>78</xdr:row>
      <xdr:rowOff>57282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01708"/>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149174</xdr:rowOff>
    </xdr:from>
    <xdr:to>
      <xdr:col>55</xdr:col>
      <xdr:colOff>50800</xdr:colOff>
      <xdr:row>78</xdr:row>
      <xdr:rowOff>79324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601</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81424</xdr:rowOff>
    </xdr:from>
    <xdr:to>
      <xdr:col>50</xdr:col>
      <xdr:colOff>165100</xdr:colOff>
      <xdr:row>78</xdr:row>
      <xdr:rowOff>11574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28101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165405</xdr:rowOff>
    </xdr:from>
    <xdr:to>
      <xdr:col>46</xdr:col>
      <xdr:colOff>38100</xdr:colOff>
      <xdr:row>78</xdr:row>
      <xdr:rowOff>95555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112082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6482</xdr:rowOff>
    </xdr:from>
    <xdr:to>
      <xdr:col>41</xdr:col>
      <xdr:colOff>101600</xdr:colOff>
      <xdr:row>78</xdr:row>
      <xdr:rowOff>108082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124609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149258</xdr:rowOff>
    </xdr:from>
    <xdr:to>
      <xdr:col>36</xdr:col>
      <xdr:colOff>165100</xdr:colOff>
      <xdr:row>78</xdr:row>
      <xdr:rowOff>79408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95935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124631</xdr:rowOff>
    </xdr:from>
    <xdr:to>
      <xdr:col>55</xdr:col>
      <xdr:colOff>0</xdr:colOff>
      <xdr:row>96</xdr:row>
      <xdr:rowOff>67081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412381"/>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74597</xdr:rowOff>
    </xdr:from>
    <xdr:to>
      <xdr:col>50</xdr:col>
      <xdr:colOff>114300</xdr:colOff>
      <xdr:row>95</xdr:row>
      <xdr:rowOff>124631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362347"/>
          <a:ext cx="889000" cy="5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74597</xdr:rowOff>
    </xdr:from>
    <xdr:to>
      <xdr:col>45</xdr:col>
      <xdr:colOff>177800</xdr:colOff>
      <xdr:row>96</xdr:row>
      <xdr:rowOff>18971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362347"/>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157217</xdr:rowOff>
    </xdr:from>
    <xdr:to>
      <xdr:col>41</xdr:col>
      <xdr:colOff>50800</xdr:colOff>
      <xdr:row>96</xdr:row>
      <xdr:rowOff>18971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273517"/>
          <a:ext cx="889000" cy="20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16281</xdr:rowOff>
    </xdr:from>
    <xdr:to>
      <xdr:col>55</xdr:col>
      <xdr:colOff>50800</xdr:colOff>
      <xdr:row>96</xdr:row>
      <xdr:rowOff>117881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39158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2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73831</xdr:rowOff>
    </xdr:from>
    <xdr:to>
      <xdr:col>50</xdr:col>
      <xdr:colOff>165100</xdr:colOff>
      <xdr:row>96</xdr:row>
      <xdr:rowOff>3981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3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20508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1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23797</xdr:rowOff>
    </xdr:from>
    <xdr:to>
      <xdr:col>46</xdr:col>
      <xdr:colOff>38100</xdr:colOff>
      <xdr:row>95</xdr:row>
      <xdr:rowOff>125397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3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141924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0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139621</xdr:rowOff>
    </xdr:from>
    <xdr:to>
      <xdr:col>41</xdr:col>
      <xdr:colOff>101600</xdr:colOff>
      <xdr:row>96</xdr:row>
      <xdr:rowOff>69771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86298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106417</xdr:rowOff>
    </xdr:from>
    <xdr:to>
      <xdr:col>36</xdr:col>
      <xdr:colOff>165100</xdr:colOff>
      <xdr:row>95</xdr:row>
      <xdr:rowOff>36567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2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53094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59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102400</xdr:rowOff>
    </xdr:from>
    <xdr:to>
      <xdr:col>85</xdr:col>
      <xdr:colOff>127000</xdr:colOff>
      <xdr:row>36</xdr:row>
      <xdr:rowOff>24295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0315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24295</xdr:rowOff>
    </xdr:from>
    <xdr:to>
      <xdr:col>81</xdr:col>
      <xdr:colOff>50800</xdr:colOff>
      <xdr:row>36</xdr:row>
      <xdr:rowOff>54794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96495"/>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53575</xdr:rowOff>
    </xdr:from>
    <xdr:to>
      <xdr:col>76</xdr:col>
      <xdr:colOff>114300</xdr:colOff>
      <xdr:row>36</xdr:row>
      <xdr:rowOff>54794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2577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53575</xdr:rowOff>
    </xdr:from>
    <xdr:to>
      <xdr:col>71</xdr:col>
      <xdr:colOff>177800</xdr:colOff>
      <xdr:row>36</xdr:row>
      <xdr:rowOff>105124</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225775"/>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51600</xdr:rowOff>
    </xdr:from>
    <xdr:to>
      <xdr:col>85</xdr:col>
      <xdr:colOff>177800</xdr:colOff>
      <xdr:row>35</xdr:row>
      <xdr:rowOff>153200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74477</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144945</xdr:rowOff>
    </xdr:from>
    <xdr:to>
      <xdr:col>81</xdr:col>
      <xdr:colOff>101600</xdr:colOff>
      <xdr:row>36</xdr:row>
      <xdr:rowOff>75095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91622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3994</xdr:rowOff>
    </xdr:from>
    <xdr:to>
      <xdr:col>76</xdr:col>
      <xdr:colOff>165100</xdr:colOff>
      <xdr:row>36</xdr:row>
      <xdr:rowOff>105594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122121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2775</xdr:rowOff>
    </xdr:from>
    <xdr:to>
      <xdr:col>72</xdr:col>
      <xdr:colOff>38100</xdr:colOff>
      <xdr:row>36</xdr:row>
      <xdr:rowOff>104375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120902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54324</xdr:rowOff>
    </xdr:from>
    <xdr:to>
      <xdr:col>67</xdr:col>
      <xdr:colOff>101600</xdr:colOff>
      <xdr:row>36</xdr:row>
      <xdr:rowOff>155924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147051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168526</xdr:rowOff>
    </xdr:from>
    <xdr:to>
      <xdr:col>85</xdr:col>
      <xdr:colOff>127000</xdr:colOff>
      <xdr:row>57</xdr:row>
      <xdr:rowOff>4353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98276"/>
          <a:ext cx="838200" cy="1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168526</xdr:rowOff>
    </xdr:from>
    <xdr:to>
      <xdr:col>81</xdr:col>
      <xdr:colOff>50800</xdr:colOff>
      <xdr:row>57</xdr:row>
      <xdr:rowOff>17582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598276"/>
          <a:ext cx="889000" cy="1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111262</xdr:rowOff>
    </xdr:from>
    <xdr:to>
      <xdr:col>76</xdr:col>
      <xdr:colOff>114300</xdr:colOff>
      <xdr:row>57</xdr:row>
      <xdr:rowOff>17582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541012"/>
          <a:ext cx="889000" cy="2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111262</xdr:rowOff>
    </xdr:from>
    <xdr:to>
      <xdr:col>71</xdr:col>
      <xdr:colOff>177800</xdr:colOff>
      <xdr:row>56</xdr:row>
      <xdr:rowOff>136309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541012"/>
          <a:ext cx="889000" cy="19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125003</xdr:rowOff>
    </xdr:from>
    <xdr:to>
      <xdr:col>85</xdr:col>
      <xdr:colOff>177800</xdr:colOff>
      <xdr:row>57</xdr:row>
      <xdr:rowOff>55153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103430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117726</xdr:rowOff>
    </xdr:from>
    <xdr:to>
      <xdr:col>81</xdr:col>
      <xdr:colOff>101600</xdr:colOff>
      <xdr:row>56</xdr:row>
      <xdr:rowOff>47876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64403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138232</xdr:rowOff>
    </xdr:from>
    <xdr:to>
      <xdr:col>76</xdr:col>
      <xdr:colOff>165100</xdr:colOff>
      <xdr:row>57</xdr:row>
      <xdr:rowOff>68382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59509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60462</xdr:rowOff>
    </xdr:from>
    <xdr:to>
      <xdr:col>72</xdr:col>
      <xdr:colOff>38100</xdr:colOff>
      <xdr:row>55</xdr:row>
      <xdr:rowOff>162062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4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7139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2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85509</xdr:rowOff>
    </xdr:from>
    <xdr:to>
      <xdr:col>67</xdr:col>
      <xdr:colOff>101600</xdr:colOff>
      <xdr:row>57</xdr:row>
      <xdr:rowOff>15659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6786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73194</xdr:rowOff>
    </xdr:from>
    <xdr:to>
      <xdr:col>85</xdr:col>
      <xdr:colOff>127000</xdr:colOff>
      <xdr:row>79</xdr:row>
      <xdr:rowOff>85832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17744"/>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73194</xdr:rowOff>
    </xdr:from>
    <xdr:to>
      <xdr:col>81</xdr:col>
      <xdr:colOff>50800</xdr:colOff>
      <xdr:row>79</xdr:row>
      <xdr:rowOff>97735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617744"/>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97735</xdr:rowOff>
    </xdr:from>
    <xdr:to>
      <xdr:col>76</xdr:col>
      <xdr:colOff>114300</xdr:colOff>
      <xdr:row>79</xdr:row>
      <xdr:rowOff>98307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422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98127</xdr:rowOff>
    </xdr:from>
    <xdr:to>
      <xdr:col>71</xdr:col>
      <xdr:colOff>177800</xdr:colOff>
      <xdr:row>79</xdr:row>
      <xdr:rowOff>98307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4267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35032</xdr:rowOff>
    </xdr:from>
    <xdr:to>
      <xdr:col>85</xdr:col>
      <xdr:colOff>177800</xdr:colOff>
      <xdr:row>79</xdr:row>
      <xdr:rowOff>136632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121409</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22394</xdr:rowOff>
    </xdr:from>
    <xdr:to>
      <xdr:col>81</xdr:col>
      <xdr:colOff>101600</xdr:colOff>
      <xdr:row>79</xdr:row>
      <xdr:rowOff>123994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115121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46935</xdr:rowOff>
    </xdr:from>
    <xdr:to>
      <xdr:col>76</xdr:col>
      <xdr:colOff>165100</xdr:colOff>
      <xdr:row>79</xdr:row>
      <xdr:rowOff>148535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139662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35333" y="1368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47507</xdr:rowOff>
    </xdr:from>
    <xdr:to>
      <xdr:col>72</xdr:col>
      <xdr:colOff>38100</xdr:colOff>
      <xdr:row>79</xdr:row>
      <xdr:rowOff>149107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140234</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46333" y="1368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47327</xdr:rowOff>
    </xdr:from>
    <xdr:to>
      <xdr:col>67</xdr:col>
      <xdr:colOff>101600</xdr:colOff>
      <xdr:row>79</xdr:row>
      <xdr:rowOff>148927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140054</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57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61105</xdr:rowOff>
    </xdr:from>
    <xdr:to>
      <xdr:col>85</xdr:col>
      <xdr:colOff>127000</xdr:colOff>
      <xdr:row>98</xdr:row>
      <xdr:rowOff>67362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63205"/>
          <a:ext cx="8382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66081</xdr:rowOff>
    </xdr:from>
    <xdr:to>
      <xdr:col>81</xdr:col>
      <xdr:colOff>50800</xdr:colOff>
      <xdr:row>98</xdr:row>
      <xdr:rowOff>67362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868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4052</xdr:rowOff>
    </xdr:from>
    <xdr:to>
      <xdr:col>76</xdr:col>
      <xdr:colOff>114300</xdr:colOff>
      <xdr:row>98</xdr:row>
      <xdr:rowOff>66081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06152"/>
          <a:ext cx="889000" cy="6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4052</xdr:rowOff>
    </xdr:from>
    <xdr:to>
      <xdr:col>71</xdr:col>
      <xdr:colOff>177800</xdr:colOff>
      <xdr:row>98</xdr:row>
      <xdr:rowOff>47887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06152"/>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10305</xdr:rowOff>
    </xdr:from>
    <xdr:to>
      <xdr:col>85</xdr:col>
      <xdr:colOff>177800</xdr:colOff>
      <xdr:row>98</xdr:row>
      <xdr:rowOff>111905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143488</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16562</xdr:rowOff>
    </xdr:from>
    <xdr:to>
      <xdr:col>81</xdr:col>
      <xdr:colOff>101600</xdr:colOff>
      <xdr:row>98</xdr:row>
      <xdr:rowOff>118162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15281</xdr:rowOff>
    </xdr:from>
    <xdr:to>
      <xdr:col>76</xdr:col>
      <xdr:colOff>165100</xdr:colOff>
      <xdr:row>98</xdr:row>
      <xdr:rowOff>116881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108008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124702</xdr:rowOff>
    </xdr:from>
    <xdr:to>
      <xdr:col>72</xdr:col>
      <xdr:colOff>38100</xdr:colOff>
      <xdr:row>98</xdr:row>
      <xdr:rowOff>54852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71379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168537</xdr:rowOff>
    </xdr:from>
    <xdr:to>
      <xdr:col>67</xdr:col>
      <xdr:colOff>101600</xdr:colOff>
      <xdr:row>98</xdr:row>
      <xdr:rowOff>98687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115214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15684</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0223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15684</xdr:rowOff>
    </xdr:from>
    <xdr:to>
      <xdr:col>107</xdr:col>
      <xdr:colOff>50800</xdr:colOff>
      <xdr:row>39</xdr:row>
      <xdr:rowOff>23495</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9545300" y="6702234"/>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23495</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67100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136334</xdr:rowOff>
    </xdr:from>
    <xdr:to>
      <xdr:col>107</xdr:col>
      <xdr:colOff>101600</xdr:colOff>
      <xdr:row>39</xdr:row>
      <xdr:rowOff>66484</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57611</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245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144145</xdr:rowOff>
    </xdr:from>
    <xdr:to>
      <xdr:col>102</xdr:col>
      <xdr:colOff>165100</xdr:colOff>
      <xdr:row>39</xdr:row>
      <xdr:rowOff>74295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65422</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6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教育費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の住民一人当たりコスト</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23,455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16,379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スキー場整備や文化会館改修事業等の大型建設事業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が終了したことが、減少の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今後は、市内小学校の統廃合や小中学校へのエアコン設置工事など、大型事業を予定しているため、計画的に実施し、年度関経費の平準化を図る。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土木費の住民一人当たりコストは、例年より小雪で除排雪経費が抑えられたことに加え、大型建設事業である市営住宅整備事業が終了したことにより事業費が減少し、住民一人当たりのコストは前年度より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11,958</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円減少しているが、類似団体平均を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7,237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円上回っている。今後も大型の新規事業を実施するにあたっては事業効果や内容の精査を徹底し、地方債や補助金の活用により、負担の平準化と経費の削減を図る。</a:t>
          </a:r>
          <a:endPar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農林水産業費の住民一人当たりコストは、前年度より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10,311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円減少し、類似団体平均と同水準である。園芸拠点施設整備事業の補助事業が終了したことが主な要因である。補助金については定期的に制度を見直すこととしており、今後も補助対象事業の精査に努める。</a:t>
          </a: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商工</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の住民一人当たりコストは、</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8,891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2,936</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地元企業への貸付事業である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地域総合整備資金貸付</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事業の終了</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観光施設の整備、改修</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行</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見込みがあるが、湯沢市公共施設等総合管理計画に基づき施設の修繕や更新を計画的に行うことで、各年度における負担を平準化しつつ施設の最適化を図る。</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総務費の住民一人当たりコスト</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8,642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12,851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庁内サーバーの更新による情報システム共通基盤経費の増加や寄付件数増によるふるさと納税返礼品発送業務委託料等の増加が主な要因である。ふるさと納税事業では、寄付者の想いに沿った施策の実現等によって共感いただけるように努め、継続したつながりと安定的な寄附金の確保を図る。</a:t>
          </a:r>
          <a:endParaRPr kumimoji="1"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320,350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千円の取崩しに対し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271,320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千円の積立てであったことから、残高</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49,030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4,935,478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千円となった。一般会計等の総額の１割程度と人口減少による歳入の減少への対応分の計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億円の残高を維持することを目標としており、引き続きこの水準を維持するよう努める。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除排雪経費を多く見込んでいたが、小雪のため不用額となったことから、単年度収支が</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407,920</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49,030</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減少したものの、前年度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2.44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事務事業の見直し等により歳出改革を進め</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積立金の取崩しを可能な限り減少させるとともに、減債基金を活用した地方債の繰上償還についても検討し、実質単年度収支の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分母の標準財政規模が合併算定替の段階的縮減による普通交付税の減少等により減少したことに加え、分子では、除排雪経費を多く見込んでいたが、小雪のため不用額となったこと等により、実質収支が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960,406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標準財政規模比は前年度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水道事業会計における標準財政規模に対する黒字額の割合は、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年度に比べ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現金預金などによる流動資産の増加に伴い、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0.53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下水道特別会計における標準財政規模に対する黒字額の割合は、公債費負担の算定方法を見直してきていることや公営企業会計移行に伴う打ち切り決算等により、前年度より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0.42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一般会計及び全ての特別会計で赤字は生じていないため、今後も各会計で適正な財政運営や企業経営に努める。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27357999</v>
      </c>
      <c r="BO4" s="431"/>
      <c r="BP4" s="431"/>
      <c r="BQ4" s="431"/>
      <c r="BR4" s="431"/>
      <c r="BS4" s="431"/>
      <c r="BT4" s="431"/>
      <c r="BU4" s="432"/>
      <c r="BV4" s="430">
        <v>28985178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26175609</v>
      </c>
      <c r="BO5" s="468"/>
      <c r="BP5" s="468"/>
      <c r="BQ5" s="468"/>
      <c r="BR5" s="468"/>
      <c r="BS5" s="468"/>
      <c r="BT5" s="468"/>
      <c r="BU5" s="469"/>
      <c r="BV5" s="467">
        <v>28314355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96.5</v>
      </c>
      <c r="CU5" s="465"/>
      <c r="CV5" s="465"/>
      <c r="CW5" s="465"/>
      <c r="CX5" s="465"/>
      <c r="CY5" s="465"/>
      <c r="CZ5" s="465"/>
      <c r="DA5" s="466"/>
      <c r="DB5" s="464">
        <v>94.5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1182390</v>
      </c>
      <c r="BO6" s="468"/>
      <c r="BP6" s="468"/>
      <c r="BQ6" s="468"/>
      <c r="BR6" s="468"/>
      <c r="BS6" s="468"/>
      <c r="BT6" s="468"/>
      <c r="BU6" s="469"/>
      <c r="BV6" s="467">
        <v>670823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99.7</v>
      </c>
      <c r="CU6" s="505"/>
      <c r="CV6" s="505"/>
      <c r="CW6" s="505"/>
      <c r="CX6" s="505"/>
      <c r="CY6" s="505"/>
      <c r="CZ6" s="505"/>
      <c r="DA6" s="506"/>
      <c r="DB6" s="504">
        <v>98.7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221984</v>
      </c>
      <c r="BO7" s="468"/>
      <c r="BP7" s="468"/>
      <c r="BQ7" s="468"/>
      <c r="BR7" s="468"/>
      <c r="BS7" s="468"/>
      <c r="BT7" s="468"/>
      <c r="BU7" s="469"/>
      <c r="BV7" s="467">
        <v>118337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15423843</v>
      </c>
      <c r="CU7" s="468"/>
      <c r="CV7" s="468"/>
      <c r="CW7" s="468"/>
      <c r="CX7" s="468"/>
      <c r="CY7" s="468"/>
      <c r="CZ7" s="468"/>
      <c r="DA7" s="469"/>
      <c r="DB7" s="467">
        <v>15670938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960406</v>
      </c>
      <c r="BO8" s="468"/>
      <c r="BP8" s="468"/>
      <c r="BQ8" s="468"/>
      <c r="BR8" s="468"/>
      <c r="BS8" s="468"/>
      <c r="BT8" s="468"/>
      <c r="BU8" s="469"/>
      <c r="BV8" s="467">
        <v>552486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46613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407920</v>
      </c>
      <c r="BO9" s="468"/>
      <c r="BP9" s="468"/>
      <c r="BQ9" s="468"/>
      <c r="BR9" s="468"/>
      <c r="BS9" s="468"/>
      <c r="BT9" s="468"/>
      <c r="BU9" s="469"/>
      <c r="BV9" s="467">
        <v>-21860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v>
      </c>
      <c r="CU9" s="465"/>
      <c r="CV9" s="465"/>
      <c r="CW9" s="465"/>
      <c r="CX9" s="465"/>
      <c r="CY9" s="465"/>
      <c r="CZ9" s="465"/>
      <c r="DA9" s="466"/>
      <c r="DB9" s="464">
        <v>14.6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50849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271320</v>
      </c>
      <c r="BO10" s="468"/>
      <c r="BP10" s="468"/>
      <c r="BQ10" s="468"/>
      <c r="BR10" s="468"/>
      <c r="BS10" s="468"/>
      <c r="BT10" s="468"/>
      <c r="BU10" s="469"/>
      <c r="BV10" s="467">
        <v>282713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44346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320350</v>
      </c>
      <c r="BO12" s="468"/>
      <c r="BP12" s="468"/>
      <c r="BQ12" s="468"/>
      <c r="BR12" s="468"/>
      <c r="BS12" s="468"/>
      <c r="BT12" s="468"/>
      <c r="BU12" s="469"/>
      <c r="BV12" s="467">
        <v>278853</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44208</v>
      </c>
      <c r="S13" s="552"/>
      <c r="T13" s="552"/>
      <c r="U13" s="552"/>
      <c r="V13" s="553"/>
      <c r="W13" s="483" t="s">
        <v>139</v>
      </c>
      <c r="X13" s="484"/>
      <c r="Y13" s="484"/>
      <c r="Z13" s="484"/>
      <c r="AA13" s="484"/>
      <c r="AB13" s="474"/>
      <c r="AC13" s="518">
        <v>2839</v>
      </c>
      <c r="AD13" s="519"/>
      <c r="AE13" s="519"/>
      <c r="AF13" s="519"/>
      <c r="AG13" s="561"/>
      <c r="AH13" s="518">
        <v>3207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358890</v>
      </c>
      <c r="BO13" s="468"/>
      <c r="BP13" s="468"/>
      <c r="BQ13" s="468"/>
      <c r="BR13" s="468"/>
      <c r="BS13" s="468"/>
      <c r="BT13" s="468"/>
      <c r="BU13" s="469"/>
      <c r="BV13" s="467">
        <v>-18000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12.4</v>
      </c>
      <c r="CU13" s="465"/>
      <c r="CV13" s="465"/>
      <c r="CW13" s="465"/>
      <c r="CX13" s="465"/>
      <c r="CY13" s="465"/>
      <c r="CZ13" s="465"/>
      <c r="DA13" s="466"/>
      <c r="DB13" s="464">
        <v>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45349</v>
      </c>
      <c r="S14" s="552"/>
      <c r="T14" s="552"/>
      <c r="U14" s="552"/>
      <c r="V14" s="553"/>
      <c r="W14" s="457"/>
      <c r="X14" s="458"/>
      <c r="Y14" s="458"/>
      <c r="Z14" s="458"/>
      <c r="AA14" s="458"/>
      <c r="AB14" s="447"/>
      <c r="AC14" s="554">
        <v>12.5</v>
      </c>
      <c r="AD14" s="555"/>
      <c r="AE14" s="555"/>
      <c r="AF14" s="555"/>
      <c r="AG14" s="556"/>
      <c r="AH14" s="554">
        <v>13.4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90.9</v>
      </c>
      <c r="CU14" s="566"/>
      <c r="CV14" s="566"/>
      <c r="CW14" s="566"/>
      <c r="CX14" s="566"/>
      <c r="CY14" s="566"/>
      <c r="CZ14" s="566"/>
      <c r="DA14" s="567"/>
      <c r="DB14" s="565">
        <v>87.7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45218</v>
      </c>
      <c r="S15" s="552"/>
      <c r="T15" s="552"/>
      <c r="U15" s="552"/>
      <c r="V15" s="553"/>
      <c r="W15" s="483" t="s">
        <v>146</v>
      </c>
      <c r="X15" s="484"/>
      <c r="Y15" s="484"/>
      <c r="Z15" s="484"/>
      <c r="AA15" s="484"/>
      <c r="AB15" s="474"/>
      <c r="AC15" s="518">
        <v>7330</v>
      </c>
      <c r="AD15" s="519"/>
      <c r="AE15" s="519"/>
      <c r="AF15" s="519"/>
      <c r="AG15" s="561"/>
      <c r="AH15" s="518">
        <v>7924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4157060</v>
      </c>
      <c r="BO15" s="431"/>
      <c r="BP15" s="431"/>
      <c r="BQ15" s="431"/>
      <c r="BR15" s="431"/>
      <c r="BS15" s="431"/>
      <c r="BT15" s="431"/>
      <c r="BU15" s="432"/>
      <c r="BV15" s="430">
        <v>4118741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32.200000000000003</v>
      </c>
      <c r="AD16" s="555"/>
      <c r="AE16" s="555"/>
      <c r="AF16" s="555"/>
      <c r="AG16" s="556"/>
      <c r="AH16" s="554">
        <v>33.1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13780314</v>
      </c>
      <c r="BO16" s="468"/>
      <c r="BP16" s="468"/>
      <c r="BQ16" s="468"/>
      <c r="BR16" s="468"/>
      <c r="BS16" s="468"/>
      <c r="BT16" s="468"/>
      <c r="BU16" s="469"/>
      <c r="BV16" s="467">
        <v>13679442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12596</v>
      </c>
      <c r="AD17" s="519"/>
      <c r="AE17" s="519"/>
      <c r="AF17" s="519"/>
      <c r="AG17" s="561"/>
      <c r="AH17" s="518">
        <v>12834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5214163</v>
      </c>
      <c r="BO17" s="468"/>
      <c r="BP17" s="468"/>
      <c r="BQ17" s="468"/>
      <c r="BR17" s="468"/>
      <c r="BS17" s="468"/>
      <c r="BT17" s="468"/>
      <c r="BU17" s="469"/>
      <c r="BV17" s="467">
        <v>5166427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790.91</v>
      </c>
      <c r="M18" s="583"/>
      <c r="N18" s="583"/>
      <c r="O18" s="583"/>
      <c r="P18" s="583"/>
      <c r="Q18" s="583"/>
      <c r="R18" s="584"/>
      <c r="S18" s="584"/>
      <c r="T18" s="584"/>
      <c r="U18" s="584"/>
      <c r="V18" s="585"/>
      <c r="W18" s="485"/>
      <c r="X18" s="486"/>
      <c r="Y18" s="486"/>
      <c r="Z18" s="486"/>
      <c r="AA18" s="486"/>
      <c r="AB18" s="477"/>
      <c r="AC18" s="586">
        <v>55.3</v>
      </c>
      <c r="AD18" s="587"/>
      <c r="AE18" s="587"/>
      <c r="AF18" s="587"/>
      <c r="AG18" s="588"/>
      <c r="AH18" s="586">
        <v>53.6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14924597</v>
      </c>
      <c r="BO18" s="468"/>
      <c r="BP18" s="468"/>
      <c r="BQ18" s="468"/>
      <c r="BR18" s="468"/>
      <c r="BS18" s="468"/>
      <c r="BT18" s="468"/>
      <c r="BU18" s="469"/>
      <c r="BV18" s="467">
        <v>14911814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18210051</v>
      </c>
      <c r="BO19" s="468"/>
      <c r="BP19" s="468"/>
      <c r="BQ19" s="468"/>
      <c r="BR19" s="468"/>
      <c r="BS19" s="468"/>
      <c r="BT19" s="468"/>
      <c r="BU19" s="469"/>
      <c r="BV19" s="467">
        <v>18776088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16384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32917333</v>
      </c>
      <c r="BO23" s="468"/>
      <c r="BP23" s="468"/>
      <c r="BQ23" s="468"/>
      <c r="BR23" s="468"/>
      <c r="BS23" s="468"/>
      <c r="BT23" s="468"/>
      <c r="BU23" s="469"/>
      <c r="BV23" s="467">
        <v>33736799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8030</v>
      </c>
      <c r="R24" s="519"/>
      <c r="S24" s="519"/>
      <c r="T24" s="519"/>
      <c r="U24" s="519"/>
      <c r="V24" s="561"/>
      <c r="W24" s="620"/>
      <c r="X24" s="608"/>
      <c r="Y24" s="609"/>
      <c r="Z24" s="517" t="s">
        <v>170</v>
      </c>
      <c r="AA24" s="497"/>
      <c r="AB24" s="497"/>
      <c r="AC24" s="497"/>
      <c r="AD24" s="497"/>
      <c r="AE24" s="497"/>
      <c r="AF24" s="497"/>
      <c r="AG24" s="498"/>
      <c r="AH24" s="518">
        <v>413</v>
      </c>
      <c r="AI24" s="519"/>
      <c r="AJ24" s="519"/>
      <c r="AK24" s="519"/>
      <c r="AL24" s="561"/>
      <c r="AM24" s="518">
        <v>1314166</v>
      </c>
      <c r="AN24" s="519"/>
      <c r="AO24" s="519"/>
      <c r="AP24" s="519"/>
      <c r="AQ24" s="519"/>
      <c r="AR24" s="561"/>
      <c r="AS24" s="518">
        <v>3182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25963167</v>
      </c>
      <c r="BO24" s="468"/>
      <c r="BP24" s="468"/>
      <c r="BQ24" s="468"/>
      <c r="BR24" s="468"/>
      <c r="BS24" s="468"/>
      <c r="BT24" s="468"/>
      <c r="BU24" s="469"/>
      <c r="BV24" s="467">
        <v>26554613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6660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3074660</v>
      </c>
      <c r="BO25" s="431"/>
      <c r="BP25" s="431"/>
      <c r="BQ25" s="431"/>
      <c r="BR25" s="431"/>
      <c r="BS25" s="431"/>
      <c r="BT25" s="431"/>
      <c r="BU25" s="432"/>
      <c r="BV25" s="430">
        <v>3039168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5620</v>
      </c>
      <c r="R26" s="519"/>
      <c r="S26" s="519"/>
      <c r="T26" s="519"/>
      <c r="U26" s="519"/>
      <c r="V26" s="561"/>
      <c r="W26" s="620"/>
      <c r="X26" s="608"/>
      <c r="Y26" s="609"/>
      <c r="Z26" s="517" t="s">
        <v>177</v>
      </c>
      <c r="AA26" s="630"/>
      <c r="AB26" s="630"/>
      <c r="AC26" s="630"/>
      <c r="AD26" s="630"/>
      <c r="AE26" s="630"/>
      <c r="AF26" s="630"/>
      <c r="AG26" s="631"/>
      <c r="AH26" s="518">
        <v>42</v>
      </c>
      <c r="AI26" s="519"/>
      <c r="AJ26" s="519"/>
      <c r="AK26" s="519"/>
      <c r="AL26" s="561"/>
      <c r="AM26" s="518">
        <v>123102</v>
      </c>
      <c r="AN26" s="519"/>
      <c r="AO26" s="519"/>
      <c r="AP26" s="519"/>
      <c r="AQ26" s="519"/>
      <c r="AR26" s="561"/>
      <c r="AS26" s="518">
        <v>2931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4110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23334</v>
      </c>
      <c r="AN27" s="519"/>
      <c r="AO27" s="519"/>
      <c r="AP27" s="519"/>
      <c r="AQ27" s="519"/>
      <c r="AR27" s="561"/>
      <c r="AS27" s="518">
        <v>3889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703780</v>
      </c>
      <c r="BO27" s="644"/>
      <c r="BP27" s="644"/>
      <c r="BQ27" s="644"/>
      <c r="BR27" s="644"/>
      <c r="BS27" s="644"/>
      <c r="BT27" s="644"/>
      <c r="BU27" s="645"/>
      <c r="BV27" s="643">
        <v>699107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3670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129</v>
      </c>
      <c r="AN28" s="519"/>
      <c r="AO28" s="519"/>
      <c r="AP28" s="519"/>
      <c r="AQ28" s="519"/>
      <c r="AR28" s="561"/>
      <c r="AS28" s="518" t="s">
        <v>129</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4935478</v>
      </c>
      <c r="BO28" s="431"/>
      <c r="BP28" s="431"/>
      <c r="BQ28" s="431"/>
      <c r="BR28" s="431"/>
      <c r="BS28" s="431"/>
      <c r="BT28" s="431"/>
      <c r="BU28" s="432"/>
      <c r="BV28" s="430">
        <v>4984508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3510</v>
      </c>
      <c r="R29" s="519"/>
      <c r="S29" s="519"/>
      <c r="T29" s="519"/>
      <c r="U29" s="519"/>
      <c r="V29" s="561"/>
      <c r="W29" s="621"/>
      <c r="X29" s="622"/>
      <c r="Y29" s="623"/>
      <c r="Z29" s="517" t="s">
        <v>186</v>
      </c>
      <c r="AA29" s="497"/>
      <c r="AB29" s="497"/>
      <c r="AC29" s="497"/>
      <c r="AD29" s="497"/>
      <c r="AE29" s="497"/>
      <c r="AF29" s="497"/>
      <c r="AG29" s="498"/>
      <c r="AH29" s="518">
        <v>419</v>
      </c>
      <c r="AI29" s="519"/>
      <c r="AJ29" s="519"/>
      <c r="AK29" s="519"/>
      <c r="AL29" s="561"/>
      <c r="AM29" s="518">
        <v>1337500</v>
      </c>
      <c r="AN29" s="519"/>
      <c r="AO29" s="519"/>
      <c r="AP29" s="519"/>
      <c r="AQ29" s="519"/>
      <c r="AR29" s="561"/>
      <c r="AS29" s="518">
        <v>3192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2040708</v>
      </c>
      <c r="BO29" s="468"/>
      <c r="BP29" s="468"/>
      <c r="BQ29" s="468"/>
      <c r="BR29" s="468"/>
      <c r="BS29" s="468"/>
      <c r="BT29" s="468"/>
      <c r="BU29" s="469"/>
      <c r="BV29" s="467">
        <v>1890536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2577791</v>
      </c>
      <c r="BO30" s="644"/>
      <c r="BP30" s="644"/>
      <c r="BQ30" s="644"/>
      <c r="BR30" s="644"/>
      <c r="BS30" s="644"/>
      <c r="BT30" s="644"/>
      <c r="BU30" s="645"/>
      <c r="BV30" s="643">
        <v>2499576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湯沢雄勝広域市町村圏組合（一般会計）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小町の郷</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養護老人ホーム愛宕荘特別会計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下水道特別会計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湯沢雄勝広域市町村圏組合（湯沢雄勝ふるさと市町村圏基金特別会計）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皆瀬村活性化センター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皆瀬更生園特別会計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秋田県市町村総合事務組合（一般会計）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秋田県市町村総合事務組合（交通災害共済事業等特別会計）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秋田県市町村会館管理組合（一般会計）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秋田県後期高齢者医療広域連合（一般会計）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秋田県後期高齢者医療広域連合（後期高齢者医療特別会計）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spm/Az8cXJXoe/DCamv2wifxOPIvZTy4GSbI9v1jFCHtbJbK1eSGj5KoIy6L4N0ZZ8ROoro6m5ekStA88Z+Tw==" saltValue="WcxdUQ5w4hNy4cV/RTrF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574</v>
      </c>
      <c r="D34" s="1248"/>
      <c r="E34" s="1249"/>
      <c r="F34" s="32">
        <v>4.92</v>
      </c>
      <c r="G34" s="33">
        <v>3.92</v>
      </c>
      <c r="H34" s="33">
        <v>3.55</v>
      </c>
      <c r="I34" s="33">
        <v>3.45</v>
      </c>
      <c r="J34" s="34">
        <v>6.15</v>
      </c>
      <c r="K34" s="22"/>
      <c r="L34" s="22"/>
      <c r="M34" s="22"/>
      <c r="N34" s="22"/>
      <c r="O34" s="22"/>
      <c r="P34" s="22"/>
    </row>
    <row r="35" spans="1:16" ht="39" customHeight="1" x14ac:dyDescent="0.15">
      <c r="A35" s="22"/>
      <c r="B35" s="35"/>
      <c r="C35" s="1242" t="s">
        <v>575</v>
      </c>
      <c r="D35" s="1243"/>
      <c r="E35" s="1244"/>
      <c r="F35" s="36">
        <v>4.0199999999999996</v>
      </c>
      <c r="G35" s="37">
        <v>4.7300000000000004</v>
      </c>
      <c r="H35" s="37">
        <v>4.76</v>
      </c>
      <c r="I35" s="37">
        <v>5.41</v>
      </c>
      <c r="J35" s="38">
        <v>5.94</v>
      </c>
      <c r="K35" s="22"/>
      <c r="L35" s="22"/>
      <c r="M35" s="22"/>
      <c r="N35" s="22"/>
      <c r="O35" s="22"/>
      <c r="P35" s="22"/>
    </row>
    <row r="36" spans="1:16" ht="39" customHeight="1" x14ac:dyDescent="0.15">
      <c r="A36" s="22"/>
      <c r="B36" s="35"/>
      <c r="C36" s="1242" t="s">
        <v>576</v>
      </c>
      <c r="D36" s="1243"/>
      <c r="E36" s="1244"/>
      <c r="F36" s="36">
        <v>0.72</v>
      </c>
      <c r="G36" s="37">
        <v>0.82</v>
      </c>
      <c r="H36" s="37">
        <v>0.84</v>
      </c>
      <c r="I36" s="37">
        <v>0.78</v>
      </c>
      <c r="J36" s="38">
        <v>0.51</v>
      </c>
      <c r="K36" s="22"/>
      <c r="L36" s="22"/>
      <c r="M36" s="22"/>
      <c r="N36" s="22"/>
      <c r="O36" s="22"/>
      <c r="P36" s="22"/>
    </row>
    <row r="37" spans="1:16" ht="39" customHeight="1" x14ac:dyDescent="0.15">
      <c r="A37" s="22"/>
      <c r="B37" s="35"/>
      <c r="C37" s="1242" t="s">
        <v>577</v>
      </c>
      <c r="D37" s="1243"/>
      <c r="E37" s="1244"/>
      <c r="F37" s="36">
        <v>0.04</v>
      </c>
      <c r="G37" s="37">
        <v>0</v>
      </c>
      <c r="H37" s="37">
        <v>0</v>
      </c>
      <c r="I37" s="37">
        <v>0</v>
      </c>
      <c r="J37" s="38">
        <v>0.42</v>
      </c>
      <c r="K37" s="22"/>
      <c r="L37" s="22"/>
      <c r="M37" s="22"/>
      <c r="N37" s="22"/>
      <c r="O37" s="22"/>
      <c r="P37" s="22"/>
    </row>
    <row r="38" spans="1:16" ht="39" customHeight="1" x14ac:dyDescent="0.15">
      <c r="A38" s="22"/>
      <c r="B38" s="35"/>
      <c r="C38" s="1242" t="s">
        <v>578</v>
      </c>
      <c r="D38" s="1243"/>
      <c r="E38" s="1244"/>
      <c r="F38" s="36">
        <v>2.69</v>
      </c>
      <c r="G38" s="37">
        <v>1.44</v>
      </c>
      <c r="H38" s="37">
        <v>0.87</v>
      </c>
      <c r="I38" s="37">
        <v>0.1</v>
      </c>
      <c r="J38" s="38">
        <v>0.22</v>
      </c>
      <c r="K38" s="22"/>
      <c r="L38" s="22"/>
      <c r="M38" s="22"/>
      <c r="N38" s="22"/>
      <c r="O38" s="22"/>
      <c r="P38" s="22"/>
    </row>
    <row r="39" spans="1:16" ht="39" customHeight="1" x14ac:dyDescent="0.15">
      <c r="A39" s="22"/>
      <c r="B39" s="35"/>
      <c r="C39" s="1242" t="s">
        <v>579</v>
      </c>
      <c r="D39" s="1243"/>
      <c r="E39" s="1244"/>
      <c r="F39" s="36">
        <v>0.04</v>
      </c>
      <c r="G39" s="37">
        <v>0.04</v>
      </c>
      <c r="H39" s="37">
        <v>0.05</v>
      </c>
      <c r="I39" s="37">
        <v>0.05</v>
      </c>
      <c r="J39" s="38">
        <v>0.05</v>
      </c>
      <c r="K39" s="22"/>
      <c r="L39" s="22"/>
      <c r="M39" s="22"/>
      <c r="N39" s="22"/>
      <c r="O39" s="22"/>
      <c r="P39" s="22"/>
    </row>
    <row r="40" spans="1:16" ht="39" customHeight="1" x14ac:dyDescent="0.15">
      <c r="A40" s="22"/>
      <c r="B40" s="35"/>
      <c r="C40" s="1242" t="s">
        <v>580</v>
      </c>
      <c r="D40" s="1243"/>
      <c r="E40" s="1244"/>
      <c r="F40" s="36">
        <v>0</v>
      </c>
      <c r="G40" s="37">
        <v>0.01</v>
      </c>
      <c r="H40" s="37">
        <v>0.01</v>
      </c>
      <c r="I40" s="37">
        <v>0</v>
      </c>
      <c r="J40" s="38">
        <v>0.01</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0.01</v>
      </c>
      <c r="K41" s="22"/>
      <c r="L41" s="22"/>
      <c r="M41" s="22"/>
      <c r="N41" s="22"/>
      <c r="O41" s="22"/>
      <c r="P41" s="22"/>
    </row>
    <row r="42" spans="1:16" ht="39" customHeight="1" x14ac:dyDescent="0.15">
      <c r="A42" s="22"/>
      <c r="B42" s="39"/>
      <c r="C42" s="1242" t="s">
        <v>582</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583</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5JimVQdLBOX6HNBkpSE4WJYl0egXror0CrN1c2ShT6aFDd/dBQ8KvJh5ubWcf5r5fx+CDoyT69ljqUpR2j9mg==" saltValue="RIoXkI35OWqdIOlsqHJC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3274</v>
      </c>
      <c r="L45" s="60">
        <v>3102</v>
      </c>
      <c r="M45" s="60">
        <v>2961</v>
      </c>
      <c r="N45" s="60">
        <v>2882</v>
      </c>
      <c r="O45" s="61">
        <v>2904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1101</v>
      </c>
      <c r="L48" s="64">
        <v>1112</v>
      </c>
      <c r="M48" s="64">
        <v>1299</v>
      </c>
      <c r="N48" s="64">
        <v>1315</v>
      </c>
      <c r="O48" s="65">
        <v>1217</v>
      </c>
      <c r="P48" s="48"/>
      <c r="Q48" s="48"/>
      <c r="R48" s="48"/>
      <c r="S48" s="48"/>
      <c r="T48" s="48"/>
      <c r="U48" s="48"/>
    </row>
    <row r="49" spans="1:21" ht="30.75" customHeight="1" x14ac:dyDescent="0.15">
      <c r="A49" s="48"/>
      <c r="B49" s="1252"/>
      <c r="C49" s="1253"/>
      <c r="D49" s="62"/>
      <c r="E49" s="1258" t="s">
        <v>15</v>
      </c>
      <c r="F49" s="1258"/>
      <c r="G49" s="1258"/>
      <c r="H49" s="1258"/>
      <c r="I49" s="1258"/>
      <c r="J49" s="1259"/>
      <c r="K49" s="63">
        <v>275</v>
      </c>
      <c r="L49" s="64">
        <v>246</v>
      </c>
      <c r="M49" s="64">
        <v>217</v>
      </c>
      <c r="N49" s="64">
        <v>215</v>
      </c>
      <c r="O49" s="65">
        <v>218</v>
      </c>
      <c r="P49" s="48"/>
      <c r="Q49" s="48"/>
      <c r="R49" s="48"/>
      <c r="S49" s="48"/>
      <c r="T49" s="48"/>
      <c r="U49" s="48"/>
    </row>
    <row r="50" spans="1:21" ht="30.75" customHeight="1" x14ac:dyDescent="0.15">
      <c r="A50" s="48"/>
      <c r="B50" s="1252"/>
      <c r="C50" s="1253"/>
      <c r="D50" s="62"/>
      <c r="E50" s="1258" t="s">
        <v>16</v>
      </c>
      <c r="F50" s="1258"/>
      <c r="G50" s="1258"/>
      <c r="H50" s="1258"/>
      <c r="I50" s="1258"/>
      <c r="J50" s="1259"/>
      <c r="K50" s="63">
        <v>89</v>
      </c>
      <c r="L50" s="64">
        <v>89</v>
      </c>
      <c r="M50" s="64">
        <v>87</v>
      </c>
      <c r="N50" s="64">
        <v>80</v>
      </c>
      <c r="O50" s="65">
        <v>69</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3148</v>
      </c>
      <c r="L52" s="64">
        <v>3009</v>
      </c>
      <c r="M52" s="64">
        <v>2967</v>
      </c>
      <c r="N52" s="64">
        <v>2890</v>
      </c>
      <c r="O52" s="65">
        <v>2810</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1591</v>
      </c>
      <c r="L53" s="69">
        <v>1540</v>
      </c>
      <c r="M53" s="69">
        <v>1597</v>
      </c>
      <c r="N53" s="69">
        <v>1602</v>
      </c>
      <c r="O53" s="70">
        <v>1598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607</v>
      </c>
      <c r="L57" s="84" t="s">
        <v>607</v>
      </c>
      <c r="M57" s="84" t="s">
        <v>607</v>
      </c>
      <c r="N57" s="84" t="s">
        <v>607</v>
      </c>
      <c r="O57" s="85" t="s">
        <v>607</v>
      </c>
    </row>
    <row r="58" spans="1:21" ht="31.5" customHeight="1" thickBot="1" x14ac:dyDescent="0.2">
      <c r="B58" s="1268"/>
      <c r="C58" s="1269"/>
      <c r="D58" s="1273" t="s">
        <v>26</v>
      </c>
      <c r="E58" s="1274"/>
      <c r="F58" s="1274"/>
      <c r="G58" s="1274"/>
      <c r="H58" s="1274"/>
      <c r="I58" s="1274"/>
      <c r="J58" s="1275"/>
      <c r="K58" s="86" t="s">
        <v>607</v>
      </c>
      <c r="L58" s="87" t="s">
        <v>607</v>
      </c>
      <c r="M58" s="87" t="s">
        <v>607</v>
      </c>
      <c r="N58" s="87" t="s">
        <v>607</v>
      </c>
      <c r="O58" s="88" t="s">
        <v>607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IK6ZdW7XmjBdQlEXpZl9aPyibbZ4787FO/t9u8n/LIqmzuEvxIJPeAuxuQ1m0g0vMlZiRm9G36U7k+gbP0w==" saltValue="lp0mn8YX/MELHF/EBf55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76" t="s">
        <v>29</v>
      </c>
      <c r="C41" s="1277"/>
      <c r="D41" s="102"/>
      <c r="E41" s="1282" t="s">
        <v>30</v>
      </c>
      <c r="F41" s="1282"/>
      <c r="G41" s="1282"/>
      <c r="H41" s="1283"/>
      <c r="I41" s="103">
        <v>33260</v>
      </c>
      <c r="J41" s="104">
        <v>34721</v>
      </c>
      <c r="K41" s="104">
        <v>33676</v>
      </c>
      <c r="L41" s="104">
        <v>34075</v>
      </c>
      <c r="M41" s="105">
        <v>33199</v>
      </c>
    </row>
    <row r="42" spans="2:13" ht="27.75" customHeight="1" x14ac:dyDescent="0.15">
      <c r="B42" s="1278"/>
      <c r="C42" s="1279"/>
      <c r="D42" s="106"/>
      <c r="E42" s="1284" t="s">
        <v>31</v>
      </c>
      <c r="F42" s="1284"/>
      <c r="G42" s="1284"/>
      <c r="H42" s="1285"/>
      <c r="I42" s="107">
        <v>484</v>
      </c>
      <c r="J42" s="108">
        <v>407</v>
      </c>
      <c r="K42" s="108">
        <v>332</v>
      </c>
      <c r="L42" s="108">
        <v>260</v>
      </c>
      <c r="M42" s="109">
        <v>195</v>
      </c>
    </row>
    <row r="43" spans="2:13" ht="27.75" customHeight="1" x14ac:dyDescent="0.15">
      <c r="B43" s="1278"/>
      <c r="C43" s="1279"/>
      <c r="D43" s="106"/>
      <c r="E43" s="1284" t="s">
        <v>32</v>
      </c>
      <c r="F43" s="1284"/>
      <c r="G43" s="1284"/>
      <c r="H43" s="1285"/>
      <c r="I43" s="107">
        <v>14186</v>
      </c>
      <c r="J43" s="108">
        <v>13524</v>
      </c>
      <c r="K43" s="108">
        <v>13846</v>
      </c>
      <c r="L43" s="108">
        <v>14133</v>
      </c>
      <c r="M43" s="109">
        <v>14230</v>
      </c>
    </row>
    <row r="44" spans="2:13" ht="27.75" customHeight="1" x14ac:dyDescent="0.15">
      <c r="B44" s="1278"/>
      <c r="C44" s="1279"/>
      <c r="D44" s="106"/>
      <c r="E44" s="1284" t="s">
        <v>33</v>
      </c>
      <c r="F44" s="1284"/>
      <c r="G44" s="1284"/>
      <c r="H44" s="1285"/>
      <c r="I44" s="107">
        <v>1622</v>
      </c>
      <c r="J44" s="108">
        <v>1661</v>
      </c>
      <c r="K44" s="108">
        <v>1524</v>
      </c>
      <c r="L44" s="108">
        <v>1796</v>
      </c>
      <c r="M44" s="109">
        <v>2903</v>
      </c>
    </row>
    <row r="45" spans="2:13" ht="27.75" customHeight="1" x14ac:dyDescent="0.15">
      <c r="B45" s="1278"/>
      <c r="C45" s="1279"/>
      <c r="D45" s="106"/>
      <c r="E45" s="1284" t="s">
        <v>34</v>
      </c>
      <c r="F45" s="1284"/>
      <c r="G45" s="1284"/>
      <c r="H45" s="1285"/>
      <c r="I45" s="107">
        <v>2745</v>
      </c>
      <c r="J45" s="108">
        <v>2715</v>
      </c>
      <c r="K45" s="108">
        <v>2844</v>
      </c>
      <c r="L45" s="108">
        <v>2759</v>
      </c>
      <c r="M45" s="109">
        <v>2907</v>
      </c>
    </row>
    <row r="46" spans="2:13" ht="27.75" customHeight="1" x14ac:dyDescent="0.15">
      <c r="B46" s="1278"/>
      <c r="C46" s="1279"/>
      <c r="D46" s="110"/>
      <c r="E46" s="1284" t="s">
        <v>35</v>
      </c>
      <c r="F46" s="1284"/>
      <c r="G46" s="1284"/>
      <c r="H46" s="1285"/>
      <c r="I46" s="107" t="s">
        <v>525</v>
      </c>
      <c r="J46" s="108" t="s">
        <v>525</v>
      </c>
      <c r="K46" s="108" t="s">
        <v>525</v>
      </c>
      <c r="L46" s="108" t="s">
        <v>525</v>
      </c>
      <c r="M46" s="109" t="s">
        <v>525</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t="s">
        <v>525</v>
      </c>
      <c r="J49" s="108" t="s">
        <v>525</v>
      </c>
      <c r="K49" s="108" t="s">
        <v>525</v>
      </c>
      <c r="L49" s="108" t="s">
        <v>525</v>
      </c>
      <c r="M49" s="109" t="s">
        <v>525</v>
      </c>
    </row>
    <row r="50" spans="2:13" ht="27.75" customHeight="1" x14ac:dyDescent="0.15">
      <c r="B50" s="1289" t="s">
        <v>39</v>
      </c>
      <c r="C50" s="1290"/>
      <c r="D50" s="112"/>
      <c r="E50" s="1284" t="s">
        <v>40</v>
      </c>
      <c r="F50" s="1284"/>
      <c r="G50" s="1284"/>
      <c r="H50" s="1285"/>
      <c r="I50" s="107">
        <v>7274</v>
      </c>
      <c r="J50" s="108">
        <v>7682</v>
      </c>
      <c r="K50" s="108">
        <v>8329</v>
      </c>
      <c r="L50" s="108">
        <v>8839</v>
      </c>
      <c r="M50" s="109">
        <v>9270</v>
      </c>
    </row>
    <row r="51" spans="2:13" ht="27.75" customHeight="1" x14ac:dyDescent="0.15">
      <c r="B51" s="1278"/>
      <c r="C51" s="1279"/>
      <c r="D51" s="106"/>
      <c r="E51" s="1284" t="s">
        <v>41</v>
      </c>
      <c r="F51" s="1284"/>
      <c r="G51" s="1284"/>
      <c r="H51" s="1285"/>
      <c r="I51" s="107">
        <v>657</v>
      </c>
      <c r="J51" s="108">
        <v>546</v>
      </c>
      <c r="K51" s="108">
        <v>523</v>
      </c>
      <c r="L51" s="108">
        <v>902</v>
      </c>
      <c r="M51" s="109">
        <v>896</v>
      </c>
    </row>
    <row r="52" spans="2:13" ht="27.75" customHeight="1" x14ac:dyDescent="0.15">
      <c r="B52" s="1280"/>
      <c r="C52" s="1281"/>
      <c r="D52" s="106"/>
      <c r="E52" s="1284" t="s">
        <v>42</v>
      </c>
      <c r="F52" s="1284"/>
      <c r="G52" s="1284"/>
      <c r="H52" s="1285"/>
      <c r="I52" s="107">
        <v>32659</v>
      </c>
      <c r="J52" s="108">
        <v>33601</v>
      </c>
      <c r="K52" s="108">
        <v>32360</v>
      </c>
      <c r="L52" s="108">
        <v>31995</v>
      </c>
      <c r="M52" s="109">
        <v>31702</v>
      </c>
    </row>
    <row r="53" spans="2:13" ht="27.75" customHeight="1" thickBot="1" x14ac:dyDescent="0.2">
      <c r="B53" s="1291" t="s">
        <v>43</v>
      </c>
      <c r="C53" s="1292"/>
      <c r="D53" s="113"/>
      <c r="E53" s="1293" t="s">
        <v>44</v>
      </c>
      <c r="F53" s="1293"/>
      <c r="G53" s="1293"/>
      <c r="H53" s="1294"/>
      <c r="I53" s="114">
        <v>11705</v>
      </c>
      <c r="J53" s="115">
        <v>11200</v>
      </c>
      <c r="K53" s="115">
        <v>11009</v>
      </c>
      <c r="L53" s="115">
        <v>11287</v>
      </c>
      <c r="M53" s="116">
        <v>11564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s/PtjQ1koRTKOktUC4Iv9TnWTybpY3tab/usR7ZhYK+ZhZnsbg6Kqz9BviTp96CL7p6gBeU1NbFs6JACAuUw==" saltValue="/GCHH6QIiNmn8UsvnsNB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47</v>
      </c>
      <c r="D55" s="1303"/>
      <c r="E55" s="1304"/>
      <c r="F55" s="128">
        <v>4981</v>
      </c>
      <c r="G55" s="128">
        <v>4985</v>
      </c>
      <c r="H55" s="129">
        <v>4935</v>
      </c>
    </row>
    <row r="56" spans="2:8" ht="52.5" customHeight="1" x14ac:dyDescent="0.15">
      <c r="B56" s="130"/>
      <c r="C56" s="1305" t="s">
        <v>48</v>
      </c>
      <c r="D56" s="1305"/>
      <c r="E56" s="1306"/>
      <c r="F56" s="131">
        <v>1590</v>
      </c>
      <c r="G56" s="131">
        <v>1891</v>
      </c>
      <c r="H56" s="132">
        <v>2041</v>
      </c>
    </row>
    <row r="57" spans="2:8" ht="53.25" customHeight="1" x14ac:dyDescent="0.15">
      <c r="B57" s="130"/>
      <c r="C57" s="1307" t="s">
        <v>49</v>
      </c>
      <c r="D57" s="1307"/>
      <c r="E57" s="1308"/>
      <c r="F57" s="133">
        <v>2667</v>
      </c>
      <c r="G57" s="133">
        <v>2500</v>
      </c>
      <c r="H57" s="134">
        <v>2578</v>
      </c>
    </row>
    <row r="58" spans="2:8" ht="45.75" customHeight="1" x14ac:dyDescent="0.15">
      <c r="B58" s="135"/>
      <c r="C58" s="1295" t="s">
        <v>600</v>
      </c>
      <c r="D58" s="1296"/>
      <c r="E58" s="1297"/>
      <c r="F58" s="136">
        <v>2123</v>
      </c>
      <c r="G58" s="136">
        <v>1864</v>
      </c>
      <c r="H58" s="137">
        <v>1615</v>
      </c>
    </row>
    <row r="59" spans="2:8" ht="45.75" customHeight="1" x14ac:dyDescent="0.15">
      <c r="B59" s="135"/>
      <c r="C59" s="1295" t="s">
        <v>601</v>
      </c>
      <c r="D59" s="1296"/>
      <c r="E59" s="1297"/>
      <c r="F59" s="136">
        <v>335</v>
      </c>
      <c r="G59" s="136">
        <v>334</v>
      </c>
      <c r="H59" s="137">
        <v>501</v>
      </c>
    </row>
    <row r="60" spans="2:8" ht="45.75" customHeight="1" x14ac:dyDescent="0.15">
      <c r="B60" s="135"/>
      <c r="C60" s="1295" t="s">
        <v>602</v>
      </c>
      <c r="D60" s="1296"/>
      <c r="E60" s="1297"/>
      <c r="F60" s="136">
        <v>160</v>
      </c>
      <c r="G60" s="136">
        <v>263</v>
      </c>
      <c r="H60" s="137">
        <v>420</v>
      </c>
    </row>
    <row r="61" spans="2:8" ht="45.75" customHeight="1" x14ac:dyDescent="0.15">
      <c r="B61" s="135"/>
      <c r="C61" s="1295" t="s">
        <v>603</v>
      </c>
      <c r="D61" s="1296"/>
      <c r="E61" s="1297"/>
      <c r="F61" s="136">
        <v>42</v>
      </c>
      <c r="G61" s="136">
        <v>38</v>
      </c>
      <c r="H61" s="137">
        <v>36</v>
      </c>
    </row>
    <row r="62" spans="2:8" ht="45.75" customHeight="1" thickBot="1" x14ac:dyDescent="0.2">
      <c r="B62" s="138"/>
      <c r="C62" s="1298" t="s">
        <v>604</v>
      </c>
      <c r="D62" s="1299"/>
      <c r="E62" s="1300"/>
      <c r="F62" s="139" t="s">
        <v>605</v>
      </c>
      <c r="G62" s="139" t="s">
        <v>605</v>
      </c>
      <c r="H62" s="140">
        <v>5</v>
      </c>
    </row>
    <row r="63" spans="2:8" ht="52.5" customHeight="1" thickBot="1" x14ac:dyDescent="0.2">
      <c r="B63" s="141"/>
      <c r="C63" s="1301" t="s">
        <v>50</v>
      </c>
      <c r="D63" s="1301"/>
      <c r="E63" s="1302"/>
      <c r="F63" s="142">
        <v>9238</v>
      </c>
      <c r="G63" s="142">
        <v>9375</v>
      </c>
      <c r="H63" s="143">
        <v>9554</v>
      </c>
    </row>
    <row r="64" spans="2:8" ht="15" customHeight="1" x14ac:dyDescent="0.15"/>
  </sheetData>
  <sheetProtection algorithmName="SHA-512" hashValue="0pOj5QZvR74nbMud2lXSHlKBAju3PevAWTCffxvhoXviRgwNzQ7gQUMt/EaUd1DvihG6vWhTS7rjXSTwHo3JkQ==" saltValue="92f7E6EpFL/mq7s/sWsp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82.4</v>
      </c>
      <c r="BY51" s="1314"/>
      <c r="BZ51" s="1314"/>
      <c r="CA51" s="1314"/>
      <c r="CB51" s="1314"/>
      <c r="CC51" s="1314"/>
      <c r="CD51" s="1314"/>
      <c r="CE51" s="1314"/>
      <c r="CF51" s="1314">
        <v>84.4</v>
      </c>
      <c r="CG51" s="1314"/>
      <c r="CH51" s="1314"/>
      <c r="CI51" s="1314"/>
      <c r="CJ51" s="1314"/>
      <c r="CK51" s="1314"/>
      <c r="CL51" s="1314"/>
      <c r="CM51" s="1314"/>
      <c r="CN51" s="1314">
        <v>87.7</v>
      </c>
      <c r="CO51" s="1314"/>
      <c r="CP51" s="1314"/>
      <c r="CQ51" s="1314"/>
      <c r="CR51" s="1314"/>
      <c r="CS51" s="1314"/>
      <c r="CT51" s="1314"/>
      <c r="CU51" s="1314"/>
      <c r="CV51" s="1314">
        <v>90.9</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47</v>
      </c>
      <c r="BY53" s="1314"/>
      <c r="BZ53" s="1314"/>
      <c r="CA53" s="1314"/>
      <c r="CB53" s="1314"/>
      <c r="CC53" s="1314"/>
      <c r="CD53" s="1314"/>
      <c r="CE53" s="1314"/>
      <c r="CF53" s="1314">
        <v>54.3</v>
      </c>
      <c r="CG53" s="1314"/>
      <c r="CH53" s="1314"/>
      <c r="CI53" s="1314"/>
      <c r="CJ53" s="1314"/>
      <c r="CK53" s="1314"/>
      <c r="CL53" s="1314"/>
      <c r="CM53" s="1314"/>
      <c r="CN53" s="1314">
        <v>55.5</v>
      </c>
      <c r="CO53" s="1314"/>
      <c r="CP53" s="1314"/>
      <c r="CQ53" s="1314"/>
      <c r="CR53" s="1314"/>
      <c r="CS53" s="1314"/>
      <c r="CT53" s="1314"/>
      <c r="CU53" s="1314"/>
      <c r="CV53" s="1314">
        <v>51.3</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615</v>
      </c>
      <c r="AO55" s="1313"/>
      <c r="AP55" s="1313"/>
      <c r="AQ55" s="1313"/>
      <c r="AR55" s="1313"/>
      <c r="AS55" s="1313"/>
      <c r="AT55" s="1313"/>
      <c r="AU55" s="1313"/>
      <c r="AV55" s="1313"/>
      <c r="AW55" s="1313"/>
      <c r="AX55" s="1313"/>
      <c r="AY55" s="1313"/>
      <c r="AZ55" s="1313"/>
      <c r="BA55" s="1313"/>
      <c r="BB55" s="1316" t="s">
        <v>613</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54.6</v>
      </c>
      <c r="BY55" s="1314"/>
      <c r="BZ55" s="1314"/>
      <c r="CA55" s="1314"/>
      <c r="CB55" s="1314"/>
      <c r="CC55" s="1314"/>
      <c r="CD55" s="1314"/>
      <c r="CE55" s="1314"/>
      <c r="CF55" s="1314">
        <v>53.2</v>
      </c>
      <c r="CG55" s="1314"/>
      <c r="CH55" s="1314"/>
      <c r="CI55" s="1314"/>
      <c r="CJ55" s="1314"/>
      <c r="CK55" s="1314"/>
      <c r="CL55" s="1314"/>
      <c r="CM55" s="1314"/>
      <c r="CN55" s="1314">
        <v>47.9</v>
      </c>
      <c r="CO55" s="1314"/>
      <c r="CP55" s="1314"/>
      <c r="CQ55" s="1314"/>
      <c r="CR55" s="1314"/>
      <c r="CS55" s="1314"/>
      <c r="CT55" s="1314"/>
      <c r="CU55" s="1314"/>
      <c r="CV55" s="1314">
        <v>49</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614</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58.3</v>
      </c>
      <c r="BY57" s="1314"/>
      <c r="BZ57" s="1314"/>
      <c r="CA57" s="1314"/>
      <c r="CB57" s="1314"/>
      <c r="CC57" s="1314"/>
      <c r="CD57" s="1314"/>
      <c r="CE57" s="1314"/>
      <c r="CF57" s="1314">
        <v>59.6</v>
      </c>
      <c r="CG57" s="1314"/>
      <c r="CH57" s="1314"/>
      <c r="CI57" s="1314"/>
      <c r="CJ57" s="1314"/>
      <c r="CK57" s="1314"/>
      <c r="CL57" s="1314"/>
      <c r="CM57" s="1314"/>
      <c r="CN57" s="1314">
        <v>60.7</v>
      </c>
      <c r="CO57" s="1314"/>
      <c r="CP57" s="1314"/>
      <c r="CQ57" s="1314"/>
      <c r="CR57" s="1314"/>
      <c r="CS57" s="1314"/>
      <c r="CT57" s="1314"/>
      <c r="CU57" s="1314"/>
      <c r="CV57" s="1314">
        <v>62</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4">
        <v>83.2</v>
      </c>
      <c r="BQ73" s="1314"/>
      <c r="BR73" s="1314"/>
      <c r="BS73" s="1314"/>
      <c r="BT73" s="1314"/>
      <c r="BU73" s="1314"/>
      <c r="BV73" s="1314"/>
      <c r="BW73" s="1314"/>
      <c r="BX73" s="1314">
        <v>82.4</v>
      </c>
      <c r="BY73" s="1314"/>
      <c r="BZ73" s="1314"/>
      <c r="CA73" s="1314"/>
      <c r="CB73" s="1314"/>
      <c r="CC73" s="1314"/>
      <c r="CD73" s="1314"/>
      <c r="CE73" s="1314"/>
      <c r="CF73" s="1314">
        <v>84.4</v>
      </c>
      <c r="CG73" s="1314"/>
      <c r="CH73" s="1314"/>
      <c r="CI73" s="1314"/>
      <c r="CJ73" s="1314"/>
      <c r="CK73" s="1314"/>
      <c r="CL73" s="1314"/>
      <c r="CM73" s="1314"/>
      <c r="CN73" s="1314">
        <v>87.7</v>
      </c>
      <c r="CO73" s="1314"/>
      <c r="CP73" s="1314"/>
      <c r="CQ73" s="1314"/>
      <c r="CR73" s="1314"/>
      <c r="CS73" s="1314"/>
      <c r="CT73" s="1314"/>
      <c r="CU73" s="1314"/>
      <c r="CV73" s="1314">
        <v>90.9</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4">
        <v>11.7</v>
      </c>
      <c r="BQ75" s="1314"/>
      <c r="BR75" s="1314"/>
      <c r="BS75" s="1314"/>
      <c r="BT75" s="1314"/>
      <c r="BU75" s="1314"/>
      <c r="BV75" s="1314"/>
      <c r="BW75" s="1314"/>
      <c r="BX75" s="1314">
        <v>11.4</v>
      </c>
      <c r="BY75" s="1314"/>
      <c r="BZ75" s="1314"/>
      <c r="CA75" s="1314"/>
      <c r="CB75" s="1314"/>
      <c r="CC75" s="1314"/>
      <c r="CD75" s="1314"/>
      <c r="CE75" s="1314"/>
      <c r="CF75" s="1314">
        <v>11.6</v>
      </c>
      <c r="CG75" s="1314"/>
      <c r="CH75" s="1314"/>
      <c r="CI75" s="1314"/>
      <c r="CJ75" s="1314"/>
      <c r="CK75" s="1314"/>
      <c r="CL75" s="1314"/>
      <c r="CM75" s="1314"/>
      <c r="CN75" s="1314">
        <v>12</v>
      </c>
      <c r="CO75" s="1314"/>
      <c r="CP75" s="1314"/>
      <c r="CQ75" s="1314"/>
      <c r="CR75" s="1314"/>
      <c r="CS75" s="1314"/>
      <c r="CT75" s="1314"/>
      <c r="CU75" s="1314"/>
      <c r="CV75" s="1314">
        <v>12.4</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615</v>
      </c>
      <c r="AO77" s="1313"/>
      <c r="AP77" s="1313"/>
      <c r="AQ77" s="1313"/>
      <c r="AR77" s="1313"/>
      <c r="AS77" s="1313"/>
      <c r="AT77" s="1313"/>
      <c r="AU77" s="1313"/>
      <c r="AV77" s="1313"/>
      <c r="AW77" s="1313"/>
      <c r="AX77" s="1313"/>
      <c r="AY77" s="1313"/>
      <c r="AZ77" s="1313"/>
      <c r="BA77" s="1313"/>
      <c r="BB77" s="1316" t="s">
        <v>613</v>
      </c>
      <c r="BC77" s="1316"/>
      <c r="BD77" s="1316"/>
      <c r="BE77" s="1316"/>
      <c r="BF77" s="1316"/>
      <c r="BG77" s="1316"/>
      <c r="BH77" s="1316"/>
      <c r="BI77" s="1316"/>
      <c r="BJ77" s="1316"/>
      <c r="BK77" s="1316"/>
      <c r="BL77" s="1316"/>
      <c r="BM77" s="1316"/>
      <c r="BN77" s="1316"/>
      <c r="BO77" s="1316"/>
      <c r="BP77" s="1314">
        <v>32.799999999999997</v>
      </c>
      <c r="BQ77" s="1314"/>
      <c r="BR77" s="1314"/>
      <c r="BS77" s="1314"/>
      <c r="BT77" s="1314"/>
      <c r="BU77" s="1314"/>
      <c r="BV77" s="1314"/>
      <c r="BW77" s="1314"/>
      <c r="BX77" s="1314">
        <v>54.6</v>
      </c>
      <c r="BY77" s="1314"/>
      <c r="BZ77" s="1314"/>
      <c r="CA77" s="1314"/>
      <c r="CB77" s="1314"/>
      <c r="CC77" s="1314"/>
      <c r="CD77" s="1314"/>
      <c r="CE77" s="1314"/>
      <c r="CF77" s="1314">
        <v>53.2</v>
      </c>
      <c r="CG77" s="1314"/>
      <c r="CH77" s="1314"/>
      <c r="CI77" s="1314"/>
      <c r="CJ77" s="1314"/>
      <c r="CK77" s="1314"/>
      <c r="CL77" s="1314"/>
      <c r="CM77" s="1314"/>
      <c r="CN77" s="1314">
        <v>47.9</v>
      </c>
      <c r="CO77" s="1314"/>
      <c r="CP77" s="1314"/>
      <c r="CQ77" s="1314"/>
      <c r="CR77" s="1314"/>
      <c r="CS77" s="1314"/>
      <c r="CT77" s="1314"/>
      <c r="CU77" s="1314"/>
      <c r="CV77" s="1314">
        <v>49</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617</v>
      </c>
      <c r="BC79" s="1316"/>
      <c r="BD79" s="1316"/>
      <c r="BE79" s="1316"/>
      <c r="BF79" s="1316"/>
      <c r="BG79" s="1316"/>
      <c r="BH79" s="1316"/>
      <c r="BI79" s="1316"/>
      <c r="BJ79" s="1316"/>
      <c r="BK79" s="1316"/>
      <c r="BL79" s="1316"/>
      <c r="BM79" s="1316"/>
      <c r="BN79" s="1316"/>
      <c r="BO79" s="1316"/>
      <c r="BP79" s="1314">
        <v>9.5</v>
      </c>
      <c r="BQ79" s="1314"/>
      <c r="BR79" s="1314"/>
      <c r="BS79" s="1314"/>
      <c r="BT79" s="1314"/>
      <c r="BU79" s="1314"/>
      <c r="BV79" s="1314"/>
      <c r="BW79" s="1314"/>
      <c r="BX79" s="1314">
        <v>10</v>
      </c>
      <c r="BY79" s="1314"/>
      <c r="BZ79" s="1314"/>
      <c r="CA79" s="1314"/>
      <c r="CB79" s="1314"/>
      <c r="CC79" s="1314"/>
      <c r="CD79" s="1314"/>
      <c r="CE79" s="1314"/>
      <c r="CF79" s="1314">
        <v>9.8000000000000007</v>
      </c>
      <c r="CG79" s="1314"/>
      <c r="CH79" s="1314"/>
      <c r="CI79" s="1314"/>
      <c r="CJ79" s="1314"/>
      <c r="CK79" s="1314"/>
      <c r="CL79" s="1314"/>
      <c r="CM79" s="1314"/>
      <c r="CN79" s="1314">
        <v>9.6</v>
      </c>
      <c r="CO79" s="1314"/>
      <c r="CP79" s="1314"/>
      <c r="CQ79" s="1314"/>
      <c r="CR79" s="1314"/>
      <c r="CS79" s="1314"/>
      <c r="CT79" s="1314"/>
      <c r="CU79" s="1314"/>
      <c r="CV79" s="1314">
        <v>9.5</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9ee6Zr8FdsF1I1ncI2ONe9qVg6YE1vVuxcnVlOTgt47oXMm4oV80NW3EMAbdmv6EXFjIv/0R/zluABkI06Hng==" saltValue="ujQc/GuKAmCU4tgNwU1U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6lp5P5CJVkkjeVVfvsCjATERDa6UNxm9zomCjl4y5NfuCgx7prALwZyrXYSF/mmd7xhizTcK7QXaWFSbcZhIkw==" saltValue="5XXr3ccXkdtSD1wLskKQN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hKzEQdWieTAgnxk7mqmZ2wV98JsLcb0BY8UlTTxURSmwzOtmTkfTGsEHPquDTaZOhfxOqu/QeghtlgChcZB6qA==" saltValue="c+z1gTXFg3mIjgYCqJ/Pf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95358</v>
      </c>
      <c r="E3" s="162"/>
      <c r="F3" s="163">
        <v>87974</v>
      </c>
      <c r="G3" s="164"/>
      <c r="H3" s="165"/>
    </row>
    <row r="4" spans="1:8" x14ac:dyDescent="0.15">
      <c r="A4" s="166"/>
      <c r="B4" s="167"/>
      <c r="C4" s="168"/>
      <c r="D4" s="169">
        <v>29305</v>
      </c>
      <c r="E4" s="170"/>
      <c r="F4" s="171">
        <v>48183</v>
      </c>
      <c r="G4" s="172"/>
      <c r="H4" s="173"/>
    </row>
    <row r="5" spans="1:8" x14ac:dyDescent="0.15">
      <c r="A5" s="154" t="s">
        <v>559</v>
      </c>
      <c r="B5" s="159"/>
      <c r="C5" s="160"/>
      <c r="D5" s="161">
        <v>86796</v>
      </c>
      <c r="E5" s="162"/>
      <c r="F5" s="163">
        <v>83280</v>
      </c>
      <c r="G5" s="164"/>
      <c r="H5" s="165"/>
    </row>
    <row r="6" spans="1:8" x14ac:dyDescent="0.15">
      <c r="A6" s="166"/>
      <c r="B6" s="167"/>
      <c r="C6" s="168"/>
      <c r="D6" s="169">
        <v>24345</v>
      </c>
      <c r="E6" s="170"/>
      <c r="F6" s="171">
        <v>43123</v>
      </c>
      <c r="G6" s="172"/>
      <c r="H6" s="173"/>
    </row>
    <row r="7" spans="1:8" x14ac:dyDescent="0.15">
      <c r="A7" s="154" t="s">
        <v>560</v>
      </c>
      <c r="B7" s="159"/>
      <c r="C7" s="160"/>
      <c r="D7" s="161">
        <v>57348</v>
      </c>
      <c r="E7" s="162"/>
      <c r="F7" s="163">
        <v>88968</v>
      </c>
      <c r="G7" s="164"/>
      <c r="H7" s="165"/>
    </row>
    <row r="8" spans="1:8" x14ac:dyDescent="0.15">
      <c r="A8" s="166"/>
      <c r="B8" s="167"/>
      <c r="C8" s="168"/>
      <c r="D8" s="169">
        <v>19107</v>
      </c>
      <c r="E8" s="170"/>
      <c r="F8" s="171">
        <v>45482</v>
      </c>
      <c r="G8" s="172"/>
      <c r="H8" s="173"/>
    </row>
    <row r="9" spans="1:8" x14ac:dyDescent="0.15">
      <c r="A9" s="154" t="s">
        <v>561</v>
      </c>
      <c r="B9" s="159"/>
      <c r="C9" s="160"/>
      <c r="D9" s="161">
        <v>81726</v>
      </c>
      <c r="E9" s="162"/>
      <c r="F9" s="163">
        <v>85173</v>
      </c>
      <c r="G9" s="164"/>
      <c r="H9" s="165"/>
    </row>
    <row r="10" spans="1:8" x14ac:dyDescent="0.15">
      <c r="A10" s="166"/>
      <c r="B10" s="167"/>
      <c r="C10" s="168"/>
      <c r="D10" s="169">
        <v>36487</v>
      </c>
      <c r="E10" s="170"/>
      <c r="F10" s="171">
        <v>43913</v>
      </c>
      <c r="G10" s="172"/>
      <c r="H10" s="173"/>
    </row>
    <row r="11" spans="1:8" x14ac:dyDescent="0.15">
      <c r="A11" s="154" t="s">
        <v>562</v>
      </c>
      <c r="B11" s="159"/>
      <c r="C11" s="160"/>
      <c r="D11" s="161">
        <v>54428</v>
      </c>
      <c r="E11" s="162"/>
      <c r="F11" s="163">
        <v>94081</v>
      </c>
      <c r="G11" s="164"/>
      <c r="H11" s="165"/>
    </row>
    <row r="12" spans="1:8" x14ac:dyDescent="0.15">
      <c r="A12" s="166"/>
      <c r="B12" s="167"/>
      <c r="C12" s="174"/>
      <c r="D12" s="169">
        <v>24779</v>
      </c>
      <c r="E12" s="170"/>
      <c r="F12" s="171">
        <v>48949</v>
      </c>
      <c r="G12" s="172"/>
      <c r="H12" s="173"/>
    </row>
    <row r="13" spans="1:8" x14ac:dyDescent="0.15">
      <c r="A13" s="154"/>
      <c r="B13" s="159"/>
      <c r="C13" s="175"/>
      <c r="D13" s="176">
        <v>75131</v>
      </c>
      <c r="E13" s="177"/>
      <c r="F13" s="178">
        <v>87895</v>
      </c>
      <c r="G13" s="179"/>
      <c r="H13" s="165"/>
    </row>
    <row r="14" spans="1:8" x14ac:dyDescent="0.15">
      <c r="A14" s="166"/>
      <c r="B14" s="167"/>
      <c r="C14" s="168"/>
      <c r="D14" s="169">
        <v>26805</v>
      </c>
      <c r="E14" s="170"/>
      <c r="F14" s="171">
        <v>45930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4.9800000000000004</v>
      </c>
      <c r="C19" s="180">
        <f>ROUND(VALUE(SUBSTITUTE(実質収支比率等に係る経年分析!G$48,"▲","-")),2)</f>
        <v>3.98</v>
      </c>
      <c r="D19" s="180">
        <f>ROUND(VALUE(SUBSTITUTE(実質収支比率等に係る経年分析!H$48,"▲","-")),2)</f>
        <v>3.61</v>
      </c>
      <c r="E19" s="180">
        <f>ROUND(VALUE(SUBSTITUTE(実質収支比率等に係る経年分析!I$48,"▲","-")),2)</f>
        <v>3.53</v>
      </c>
      <c r="F19" s="180">
        <f>ROUND(VALUE(SUBSTITUTE(実質収支比率等に係る経年分析!J$48,"▲","-")),2)</f>
        <v>6.23</v>
      </c>
    </row>
    <row r="20" spans="1:11" x14ac:dyDescent="0.15">
      <c r="A20" s="180" t="s">
        <v>54</v>
      </c>
      <c r="B20" s="180">
        <f>ROUND(VALUE(SUBSTITUTE(実質収支比率等に係る経年分析!F$47,"▲","-")),2)</f>
        <v>27.92</v>
      </c>
      <c r="C20" s="180">
        <f>ROUND(VALUE(SUBSTITUTE(実質収支比率等に係る経年分析!G$47,"▲","-")),2)</f>
        <v>30.24</v>
      </c>
      <c r="D20" s="180">
        <f>ROUND(VALUE(SUBSTITUTE(実質収支比率等に係る経年分析!H$47,"▲","-")),2)</f>
        <v>31.33</v>
      </c>
      <c r="E20" s="180">
        <f>ROUND(VALUE(SUBSTITUTE(実質収支比率等に係る経年分析!I$47,"▲","-")),2)</f>
        <v>31.81</v>
      </c>
      <c r="F20" s="180">
        <f>ROUND(VALUE(SUBSTITUTE(実質収支比率等に係る経年分析!J$47,"▲","-")),2)</f>
        <v>32</v>
      </c>
    </row>
    <row r="21" spans="1:11" x14ac:dyDescent="0.15">
      <c r="A21" s="180" t="s">
        <v>55</v>
      </c>
      <c r="B21" s="180">
        <f>IF(ISNUMBER(VALUE(SUBSTITUTE(実質収支比率等に係る経年分析!F$49,"▲","-"))),ROUND(VALUE(SUBSTITUTE(実質収支比率等に係る経年分析!F$49,"▲","-")),2),NA())</f>
        <v>4.3</v>
      </c>
      <c r="C21" s="180">
        <f>IF(ISNUMBER(VALUE(SUBSTITUTE(実質収支比率等に係る経年分析!G$49,"▲","-"))),ROUND(VALUE(SUBSTITUTE(実質収支比率等に係る経年分析!G$49,"▲","-")),2),NA())</f>
        <v>4.91</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2.33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皆瀬更生園特別会計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養護老人ホーム愛宕荘特別会計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3148</v>
      </c>
      <c r="E42" s="182"/>
      <c r="F42" s="182"/>
      <c r="G42" s="182">
        <f>'実質公債費比率（分子）の構造'!L$52</f>
        <v>3009</v>
      </c>
      <c r="H42" s="182"/>
      <c r="I42" s="182"/>
      <c r="J42" s="182">
        <f>'実質公債費比率（分子）の構造'!M$52</f>
        <v>2967</v>
      </c>
      <c r="K42" s="182"/>
      <c r="L42" s="182"/>
      <c r="M42" s="182">
        <f>'実質公債費比率（分子）の構造'!N$52</f>
        <v>2890</v>
      </c>
      <c r="N42" s="182"/>
      <c r="O42" s="182"/>
      <c r="P42" s="182">
        <f>'実質公債費比率（分子）の構造'!O$52</f>
        <v>2810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89</v>
      </c>
      <c r="C44" s="182"/>
      <c r="D44" s="182"/>
      <c r="E44" s="182">
        <f>'実質公債費比率（分子）の構造'!L$50</f>
        <v>89</v>
      </c>
      <c r="F44" s="182"/>
      <c r="G44" s="182"/>
      <c r="H44" s="182">
        <f>'実質公債費比率（分子）の構造'!M$50</f>
        <v>87</v>
      </c>
      <c r="I44" s="182"/>
      <c r="J44" s="182"/>
      <c r="K44" s="182">
        <f>'実質公債費比率（分子）の構造'!N$50</f>
        <v>80</v>
      </c>
      <c r="L44" s="182"/>
      <c r="M44" s="182"/>
      <c r="N44" s="182">
        <f>'実質公債費比率（分子）の構造'!O$50</f>
        <v>69</v>
      </c>
      <c r="O44" s="182"/>
      <c r="P44" s="182"/>
    </row>
    <row r="45" spans="1:16" x14ac:dyDescent="0.15">
      <c r="A45" s="182" t="s">
        <v>65</v>
      </c>
      <c r="B45" s="182">
        <f>'実質公債費比率（分子）の構造'!K$49</f>
        <v>275</v>
      </c>
      <c r="C45" s="182"/>
      <c r="D45" s="182"/>
      <c r="E45" s="182">
        <f>'実質公債費比率（分子）の構造'!L$49</f>
        <v>246</v>
      </c>
      <c r="F45" s="182"/>
      <c r="G45" s="182"/>
      <c r="H45" s="182">
        <f>'実質公債費比率（分子）の構造'!M$49</f>
        <v>217</v>
      </c>
      <c r="I45" s="182"/>
      <c r="J45" s="182"/>
      <c r="K45" s="182">
        <f>'実質公債費比率（分子）の構造'!N$49</f>
        <v>215</v>
      </c>
      <c r="L45" s="182"/>
      <c r="M45" s="182"/>
      <c r="N45" s="182">
        <f>'実質公債費比率（分子）の構造'!O$49</f>
        <v>218</v>
      </c>
      <c r="O45" s="182"/>
      <c r="P45" s="182"/>
    </row>
    <row r="46" spans="1:16" x14ac:dyDescent="0.15">
      <c r="A46" s="182" t="s">
        <v>66</v>
      </c>
      <c r="B46" s="182">
        <f>'実質公債費比率（分子）の構造'!K$48</f>
        <v>1101</v>
      </c>
      <c r="C46" s="182"/>
      <c r="D46" s="182"/>
      <c r="E46" s="182">
        <f>'実質公債費比率（分子）の構造'!L$48</f>
        <v>1112</v>
      </c>
      <c r="F46" s="182"/>
      <c r="G46" s="182"/>
      <c r="H46" s="182">
        <f>'実質公債費比率（分子）の構造'!M$48</f>
        <v>1299</v>
      </c>
      <c r="I46" s="182"/>
      <c r="J46" s="182"/>
      <c r="K46" s="182">
        <f>'実質公債費比率（分子）の構造'!N$48</f>
        <v>1315</v>
      </c>
      <c r="L46" s="182"/>
      <c r="M46" s="182"/>
      <c r="N46" s="182">
        <f>'実質公債費比率（分子）の構造'!O$48</f>
        <v>1217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3274</v>
      </c>
      <c r="C49" s="182"/>
      <c r="D49" s="182"/>
      <c r="E49" s="182">
        <f>'実質公債費比率（分子）の構造'!L$45</f>
        <v>3102</v>
      </c>
      <c r="F49" s="182"/>
      <c r="G49" s="182"/>
      <c r="H49" s="182">
        <f>'実質公債費比率（分子）の構造'!M$45</f>
        <v>2961</v>
      </c>
      <c r="I49" s="182"/>
      <c r="J49" s="182"/>
      <c r="K49" s="182">
        <f>'実質公債費比率（分子）の構造'!N$45</f>
        <v>2882</v>
      </c>
      <c r="L49" s="182"/>
      <c r="M49" s="182"/>
      <c r="N49" s="182">
        <f>'実質公債費比率（分子）の構造'!O$45</f>
        <v>2904</v>
      </c>
      <c r="O49" s="182"/>
      <c r="P49" s="182"/>
    </row>
    <row r="50" spans="1:16" x14ac:dyDescent="0.15">
      <c r="A50" s="182" t="s">
        <v>70</v>
      </c>
      <c r="B50" s="182" t="e">
        <f>NA()</f>
        <v>#N/A</v>
      </c>
      <c r="C50" s="182">
        <f>IF(ISNUMBER('実質公債費比率（分子）の構造'!K$53),'実質公債費比率（分子）の構造'!K$53,NA())</f>
        <v>1591</v>
      </c>
      <c r="D50" s="182" t="e">
        <f>NA()</f>
        <v>#N/A</v>
      </c>
      <c r="E50" s="182" t="e">
        <f>NA()</f>
        <v>#N/A</v>
      </c>
      <c r="F50" s="182">
        <f>IF(ISNUMBER('実質公債費比率（分子）の構造'!L$53),'実質公債費比率（分子）の構造'!L$53,NA())</f>
        <v>1540</v>
      </c>
      <c r="G50" s="182" t="e">
        <f>NA()</f>
        <v>#N/A</v>
      </c>
      <c r="H50" s="182" t="e">
        <f>NA()</f>
        <v>#N/A</v>
      </c>
      <c r="I50" s="182">
        <f>IF(ISNUMBER('実質公債費比率（分子）の構造'!M$53),'実質公債費比率（分子）の構造'!M$53,NA())</f>
        <v>1597</v>
      </c>
      <c r="J50" s="182" t="e">
        <f>NA()</f>
        <v>#N/A</v>
      </c>
      <c r="K50" s="182" t="e">
        <f>NA()</f>
        <v>#N/A</v>
      </c>
      <c r="L50" s="182">
        <f>IF(ISNUMBER('実質公債費比率（分子）の構造'!N$53),'実質公債費比率（分子）の構造'!N$53,NA())</f>
        <v>1602</v>
      </c>
      <c r="M50" s="182" t="e">
        <f>NA()</f>
        <v>#N/A</v>
      </c>
      <c r="N50" s="182" t="e">
        <f>NA()</f>
        <v>#N/A</v>
      </c>
      <c r="O50" s="182">
        <f>IF(ISNUMBER('実質公債費比率（分子）の構造'!O$53),'実質公債費比率（分子）の構造'!O$53,NA())</f>
        <v>1598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32659</v>
      </c>
      <c r="E56" s="181"/>
      <c r="F56" s="181"/>
      <c r="G56" s="181">
        <f>'将来負担比率（分子）の構造'!J$52</f>
        <v>33601</v>
      </c>
      <c r="H56" s="181"/>
      <c r="I56" s="181"/>
      <c r="J56" s="181">
        <f>'将来負担比率（分子）の構造'!K$52</f>
        <v>32360</v>
      </c>
      <c r="K56" s="181"/>
      <c r="L56" s="181"/>
      <c r="M56" s="181">
        <f>'将来負担比率（分子）の構造'!L$52</f>
        <v>31995</v>
      </c>
      <c r="N56" s="181"/>
      <c r="O56" s="181"/>
      <c r="P56" s="181">
        <f>'将来負担比率（分子）の構造'!M$52</f>
        <v>31702</v>
      </c>
    </row>
    <row r="57" spans="1:16" x14ac:dyDescent="0.15">
      <c r="A57" s="181" t="s">
        <v>41</v>
      </c>
      <c r="B57" s="181"/>
      <c r="C57" s="181"/>
      <c r="D57" s="181">
        <f>'将来負担比率（分子）の構造'!I$51</f>
        <v>657</v>
      </c>
      <c r="E57" s="181"/>
      <c r="F57" s="181"/>
      <c r="G57" s="181">
        <f>'将来負担比率（分子）の構造'!J$51</f>
        <v>546</v>
      </c>
      <c r="H57" s="181"/>
      <c r="I57" s="181"/>
      <c r="J57" s="181">
        <f>'将来負担比率（分子）の構造'!K$51</f>
        <v>523</v>
      </c>
      <c r="K57" s="181"/>
      <c r="L57" s="181"/>
      <c r="M57" s="181">
        <f>'将来負担比率（分子）の構造'!L$51</f>
        <v>902</v>
      </c>
      <c r="N57" s="181"/>
      <c r="O57" s="181"/>
      <c r="P57" s="181">
        <f>'将来負担比率（分子）の構造'!M$51</f>
        <v>896</v>
      </c>
    </row>
    <row r="58" spans="1:16" x14ac:dyDescent="0.15">
      <c r="A58" s="181" t="s">
        <v>40</v>
      </c>
      <c r="B58" s="181"/>
      <c r="C58" s="181"/>
      <c r="D58" s="181">
        <f>'将来負担比率（分子）の構造'!I$50</f>
        <v>7274</v>
      </c>
      <c r="E58" s="181"/>
      <c r="F58" s="181"/>
      <c r="G58" s="181">
        <f>'将来負担比率（分子）の構造'!J$50</f>
        <v>7682</v>
      </c>
      <c r="H58" s="181"/>
      <c r="I58" s="181"/>
      <c r="J58" s="181">
        <f>'将来負担比率（分子）の構造'!K$50</f>
        <v>8329</v>
      </c>
      <c r="K58" s="181"/>
      <c r="L58" s="181"/>
      <c r="M58" s="181">
        <f>'将来負担比率（分子）の構造'!L$50</f>
        <v>8839</v>
      </c>
      <c r="N58" s="181"/>
      <c r="O58" s="181"/>
      <c r="P58" s="181">
        <f>'将来負担比率（分子）の構造'!M$50</f>
        <v>9270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2745</v>
      </c>
      <c r="C62" s="181"/>
      <c r="D62" s="181"/>
      <c r="E62" s="181">
        <f>'将来負担比率（分子）の構造'!J$45</f>
        <v>2715</v>
      </c>
      <c r="F62" s="181"/>
      <c r="G62" s="181"/>
      <c r="H62" s="181">
        <f>'将来負担比率（分子）の構造'!K$45</f>
        <v>2844</v>
      </c>
      <c r="I62" s="181"/>
      <c r="J62" s="181"/>
      <c r="K62" s="181">
        <f>'将来負担比率（分子）の構造'!L$45</f>
        <v>2759</v>
      </c>
      <c r="L62" s="181"/>
      <c r="M62" s="181"/>
      <c r="N62" s="181">
        <f>'将来負担比率（分子）の構造'!M$45</f>
        <v>2907</v>
      </c>
      <c r="O62" s="181"/>
      <c r="P62" s="181"/>
    </row>
    <row r="63" spans="1:16" x14ac:dyDescent="0.15">
      <c r="A63" s="181" t="s">
        <v>33</v>
      </c>
      <c r="B63" s="181">
        <f>'将来負担比率（分子）の構造'!I$44</f>
        <v>1622</v>
      </c>
      <c r="C63" s="181"/>
      <c r="D63" s="181"/>
      <c r="E63" s="181">
        <f>'将来負担比率（分子）の構造'!J$44</f>
        <v>1661</v>
      </c>
      <c r="F63" s="181"/>
      <c r="G63" s="181"/>
      <c r="H63" s="181">
        <f>'将来負担比率（分子）の構造'!K$44</f>
        <v>1524</v>
      </c>
      <c r="I63" s="181"/>
      <c r="J63" s="181"/>
      <c r="K63" s="181">
        <f>'将来負担比率（分子）の構造'!L$44</f>
        <v>1796</v>
      </c>
      <c r="L63" s="181"/>
      <c r="M63" s="181"/>
      <c r="N63" s="181">
        <f>'将来負担比率（分子）の構造'!M$44</f>
        <v>2903</v>
      </c>
      <c r="O63" s="181"/>
      <c r="P63" s="181"/>
    </row>
    <row r="64" spans="1:16" x14ac:dyDescent="0.15">
      <c r="A64" s="181" t="s">
        <v>32</v>
      </c>
      <c r="B64" s="181">
        <f>'将来負担比率（分子）の構造'!I$43</f>
        <v>14186</v>
      </c>
      <c r="C64" s="181"/>
      <c r="D64" s="181"/>
      <c r="E64" s="181">
        <f>'将来負担比率（分子）の構造'!J$43</f>
        <v>13524</v>
      </c>
      <c r="F64" s="181"/>
      <c r="G64" s="181"/>
      <c r="H64" s="181">
        <f>'将来負担比率（分子）の構造'!K$43</f>
        <v>13846</v>
      </c>
      <c r="I64" s="181"/>
      <c r="J64" s="181"/>
      <c r="K64" s="181">
        <f>'将来負担比率（分子）の構造'!L$43</f>
        <v>14133</v>
      </c>
      <c r="L64" s="181"/>
      <c r="M64" s="181"/>
      <c r="N64" s="181">
        <f>'将来負担比率（分子）の構造'!M$43</f>
        <v>14230</v>
      </c>
      <c r="O64" s="181"/>
      <c r="P64" s="181"/>
    </row>
    <row r="65" spans="1:16" x14ac:dyDescent="0.15">
      <c r="A65" s="181" t="s">
        <v>31</v>
      </c>
      <c r="B65" s="181">
        <f>'将来負担比率（分子）の構造'!I$42</f>
        <v>484</v>
      </c>
      <c r="C65" s="181"/>
      <c r="D65" s="181"/>
      <c r="E65" s="181">
        <f>'将来負担比率（分子）の構造'!J$42</f>
        <v>407</v>
      </c>
      <c r="F65" s="181"/>
      <c r="G65" s="181"/>
      <c r="H65" s="181">
        <f>'将来負担比率（分子）の構造'!K$42</f>
        <v>332</v>
      </c>
      <c r="I65" s="181"/>
      <c r="J65" s="181"/>
      <c r="K65" s="181">
        <f>'将来負担比率（分子）の構造'!L$42</f>
        <v>260</v>
      </c>
      <c r="L65" s="181"/>
      <c r="M65" s="181"/>
      <c r="N65" s="181">
        <f>'将来負担比率（分子）の構造'!M$42</f>
        <v>195</v>
      </c>
      <c r="O65" s="181"/>
      <c r="P65" s="181"/>
    </row>
    <row r="66" spans="1:16" x14ac:dyDescent="0.15">
      <c r="A66" s="181" t="s">
        <v>30</v>
      </c>
      <c r="B66" s="181">
        <f>'将来負担比率（分子）の構造'!I$41</f>
        <v>33260</v>
      </c>
      <c r="C66" s="181"/>
      <c r="D66" s="181"/>
      <c r="E66" s="181">
        <f>'将来負担比率（分子）の構造'!J$41</f>
        <v>34721</v>
      </c>
      <c r="F66" s="181"/>
      <c r="G66" s="181"/>
      <c r="H66" s="181">
        <f>'将来負担比率（分子）の構造'!K$41</f>
        <v>33676</v>
      </c>
      <c r="I66" s="181"/>
      <c r="J66" s="181"/>
      <c r="K66" s="181">
        <f>'将来負担比率（分子）の構造'!L$41</f>
        <v>34075</v>
      </c>
      <c r="L66" s="181"/>
      <c r="M66" s="181"/>
      <c r="N66" s="181">
        <f>'将来負担比率（分子）の構造'!M$41</f>
        <v>33199</v>
      </c>
      <c r="O66" s="181"/>
      <c r="P66" s="181"/>
    </row>
    <row r="67" spans="1:16" x14ac:dyDescent="0.15">
      <c r="A67" s="181" t="s">
        <v>74</v>
      </c>
      <c r="B67" s="181" t="e">
        <f>NA()</f>
        <v>#N/A</v>
      </c>
      <c r="C67" s="181">
        <f>IF(ISNUMBER('将来負担比率（分子）の構造'!I$53), IF('将来負担比率（分子）の構造'!I$53 &lt; 0, 0, '将来負担比率（分子）の構造'!I$53), NA())</f>
        <v>11705</v>
      </c>
      <c r="D67" s="181" t="e">
        <f>NA()</f>
        <v>#N/A</v>
      </c>
      <c r="E67" s="181" t="e">
        <f>NA()</f>
        <v>#N/A</v>
      </c>
      <c r="F67" s="181">
        <f>IF(ISNUMBER('将来負担比率（分子）の構造'!J$53), IF('将来負担比率（分子）の構造'!J$53 &lt; 0, 0, '将来負担比率（分子）の構造'!J$53), NA())</f>
        <v>11200</v>
      </c>
      <c r="G67" s="181" t="e">
        <f>NA()</f>
        <v>#N/A</v>
      </c>
      <c r="H67" s="181" t="e">
        <f>NA()</f>
        <v>#N/A</v>
      </c>
      <c r="I67" s="181">
        <f>IF(ISNUMBER('将来負担比率（分子）の構造'!K$53), IF('将来負担比率（分子）の構造'!K$53 &lt; 0, 0, '将来負担比率（分子）の構造'!K$53), NA())</f>
        <v>11009</v>
      </c>
      <c r="J67" s="181" t="e">
        <f>NA()</f>
        <v>#N/A</v>
      </c>
      <c r="K67" s="181" t="e">
        <f>NA()</f>
        <v>#N/A</v>
      </c>
      <c r="L67" s="181">
        <f>IF(ISNUMBER('将来負担比率（分子）の構造'!L$53), IF('将来負担比率（分子）の構造'!L$53 &lt; 0, 0, '将来負担比率（分子）の構造'!L$53), NA())</f>
        <v>11287</v>
      </c>
      <c r="M67" s="181" t="e">
        <f>NA()</f>
        <v>#N/A</v>
      </c>
      <c r="N67" s="181" t="e">
        <f>NA()</f>
        <v>#N/A</v>
      </c>
      <c r="O67" s="181">
        <f>IF(ISNUMBER('将来負担比率（分子）の構造'!M$53), IF('将来負担比率（分子）の構造'!M$53 &lt; 0, 0, '将来負担比率（分子）の構造'!M$53), NA())</f>
        <v>11564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4981</v>
      </c>
      <c r="C72" s="185">
        <f>基金残高に係る経年分析!G55</f>
        <v>4985</v>
      </c>
      <c r="D72" s="185">
        <f>基金残高に係る経年分析!H55</f>
        <v>4935</v>
      </c>
    </row>
    <row r="73" spans="1:16" x14ac:dyDescent="0.15">
      <c r="A73" s="184" t="s">
        <v>77</v>
      </c>
      <c r="B73" s="185">
        <f>基金残高に係る経年分析!F56</f>
        <v>1590</v>
      </c>
      <c r="C73" s="185">
        <f>基金残高に係る経年分析!G56</f>
        <v>1891</v>
      </c>
      <c r="D73" s="185">
        <f>基金残高に係る経年分析!H56</f>
        <v>2041</v>
      </c>
    </row>
    <row r="74" spans="1:16" x14ac:dyDescent="0.15">
      <c r="A74" s="184" t="s">
        <v>78</v>
      </c>
      <c r="B74" s="185">
        <f>基金残高に係る経年分析!F57</f>
        <v>2667</v>
      </c>
      <c r="C74" s="185">
        <f>基金残高に係る経年分析!G57</f>
        <v>2500</v>
      </c>
      <c r="D74" s="185">
        <f>基金残高に係る経年分析!H57</f>
        <v>2578</v>
      </c>
    </row>
  </sheetData>
  <sheetProtection algorithmName="SHA-512" hashValue="4sh9hFEWgAPRMfhLHXE26AD3uQM32kNXl8Sss+YJytgYlk2NUYWeVBhLPz4emHpwLHEgTIv/OvW1GknSOpA/RQ==" saltValue="S5y4s2XPRgNwXx//BgLv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3969107</v>
      </c>
      <c r="S5" s="673"/>
      <c r="T5" s="673"/>
      <c r="U5" s="673"/>
      <c r="V5" s="673"/>
      <c r="W5" s="673"/>
      <c r="X5" s="673"/>
      <c r="Y5" s="674"/>
      <c r="Z5" s="675">
        <v>14.5</v>
      </c>
      <c r="AA5" s="675"/>
      <c r="AB5" s="675"/>
      <c r="AC5" s="675"/>
      <c r="AD5" s="676">
        <v>3969107</v>
      </c>
      <c r="AE5" s="676"/>
      <c r="AF5" s="676"/>
      <c r="AG5" s="676"/>
      <c r="AH5" s="676"/>
      <c r="AI5" s="676"/>
      <c r="AJ5" s="676"/>
      <c r="AK5" s="676"/>
      <c r="AL5" s="677">
        <v>26.5</v>
      </c>
      <c r="AM5" s="678"/>
      <c r="AN5" s="678"/>
      <c r="AO5" s="679"/>
      <c r="AP5" s="669" t="s">
        <v>227</v>
      </c>
      <c r="AQ5" s="670"/>
      <c r="AR5" s="670"/>
      <c r="AS5" s="670"/>
      <c r="AT5" s="670"/>
      <c r="AU5" s="670"/>
      <c r="AV5" s="670"/>
      <c r="AW5" s="670"/>
      <c r="AX5" s="670"/>
      <c r="AY5" s="670"/>
      <c r="AZ5" s="670"/>
      <c r="BA5" s="670"/>
      <c r="BB5" s="670"/>
      <c r="BC5" s="670"/>
      <c r="BD5" s="670"/>
      <c r="BE5" s="670"/>
      <c r="BF5" s="671"/>
      <c r="BG5" s="683">
        <v>3937660</v>
      </c>
      <c r="BH5" s="684"/>
      <c r="BI5" s="684"/>
      <c r="BJ5" s="684"/>
      <c r="BK5" s="684"/>
      <c r="BL5" s="684"/>
      <c r="BM5" s="684"/>
      <c r="BN5" s="685"/>
      <c r="BO5" s="686">
        <v>99.2</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303436</v>
      </c>
      <c r="S6" s="684"/>
      <c r="T6" s="684"/>
      <c r="U6" s="684"/>
      <c r="V6" s="684"/>
      <c r="W6" s="684"/>
      <c r="X6" s="684"/>
      <c r="Y6" s="685"/>
      <c r="Z6" s="686">
        <v>1.1000000000000001</v>
      </c>
      <c r="AA6" s="686"/>
      <c r="AB6" s="686"/>
      <c r="AC6" s="686"/>
      <c r="AD6" s="687">
        <v>303436</v>
      </c>
      <c r="AE6" s="687"/>
      <c r="AF6" s="687"/>
      <c r="AG6" s="687"/>
      <c r="AH6" s="687"/>
      <c r="AI6" s="687"/>
      <c r="AJ6" s="687"/>
      <c r="AK6" s="687"/>
      <c r="AL6" s="688">
        <v>2</v>
      </c>
      <c r="AM6" s="689"/>
      <c r="AN6" s="689"/>
      <c r="AO6" s="690"/>
      <c r="AP6" s="680" t="s">
        <v>233</v>
      </c>
      <c r="AQ6" s="681"/>
      <c r="AR6" s="681"/>
      <c r="AS6" s="681"/>
      <c r="AT6" s="681"/>
      <c r="AU6" s="681"/>
      <c r="AV6" s="681"/>
      <c r="AW6" s="681"/>
      <c r="AX6" s="681"/>
      <c r="AY6" s="681"/>
      <c r="AZ6" s="681"/>
      <c r="BA6" s="681"/>
      <c r="BB6" s="681"/>
      <c r="BC6" s="681"/>
      <c r="BD6" s="681"/>
      <c r="BE6" s="681"/>
      <c r="BF6" s="682"/>
      <c r="BG6" s="683">
        <v>3937660</v>
      </c>
      <c r="BH6" s="684"/>
      <c r="BI6" s="684"/>
      <c r="BJ6" s="684"/>
      <c r="BK6" s="684"/>
      <c r="BL6" s="684"/>
      <c r="BM6" s="684"/>
      <c r="BN6" s="685"/>
      <c r="BO6" s="686">
        <v>99.2</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183929</v>
      </c>
      <c r="CS6" s="684"/>
      <c r="CT6" s="684"/>
      <c r="CU6" s="684"/>
      <c r="CV6" s="684"/>
      <c r="CW6" s="684"/>
      <c r="CX6" s="684"/>
      <c r="CY6" s="685"/>
      <c r="CZ6" s="677">
        <v>0.7</v>
      </c>
      <c r="DA6" s="678"/>
      <c r="DB6" s="678"/>
      <c r="DC6" s="697"/>
      <c r="DD6" s="692" t="s">
        <v>234</v>
      </c>
      <c r="DE6" s="684"/>
      <c r="DF6" s="684"/>
      <c r="DG6" s="684"/>
      <c r="DH6" s="684"/>
      <c r="DI6" s="684"/>
      <c r="DJ6" s="684"/>
      <c r="DK6" s="684"/>
      <c r="DL6" s="684"/>
      <c r="DM6" s="684"/>
      <c r="DN6" s="684"/>
      <c r="DO6" s="684"/>
      <c r="DP6" s="685"/>
      <c r="DQ6" s="692">
        <v>183702</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2910</v>
      </c>
      <c r="S7" s="684"/>
      <c r="T7" s="684"/>
      <c r="U7" s="684"/>
      <c r="V7" s="684"/>
      <c r="W7" s="684"/>
      <c r="X7" s="684"/>
      <c r="Y7" s="685"/>
      <c r="Z7" s="686">
        <v>0</v>
      </c>
      <c r="AA7" s="686"/>
      <c r="AB7" s="686"/>
      <c r="AC7" s="686"/>
      <c r="AD7" s="687">
        <v>2910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1535996</v>
      </c>
      <c r="BH7" s="684"/>
      <c r="BI7" s="684"/>
      <c r="BJ7" s="684"/>
      <c r="BK7" s="684"/>
      <c r="BL7" s="684"/>
      <c r="BM7" s="684"/>
      <c r="BN7" s="685"/>
      <c r="BO7" s="686">
        <v>38.700000000000003</v>
      </c>
      <c r="BP7" s="686"/>
      <c r="BQ7" s="686"/>
      <c r="BR7" s="686"/>
      <c r="BS7" s="687" t="s">
        <v>129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3935537</v>
      </c>
      <c r="CS7" s="684"/>
      <c r="CT7" s="684"/>
      <c r="CU7" s="684"/>
      <c r="CV7" s="684"/>
      <c r="CW7" s="684"/>
      <c r="CX7" s="684"/>
      <c r="CY7" s="685"/>
      <c r="CZ7" s="686">
        <v>15</v>
      </c>
      <c r="DA7" s="686"/>
      <c r="DB7" s="686"/>
      <c r="DC7" s="686"/>
      <c r="DD7" s="692">
        <v>61919</v>
      </c>
      <c r="DE7" s="684"/>
      <c r="DF7" s="684"/>
      <c r="DG7" s="684"/>
      <c r="DH7" s="684"/>
      <c r="DI7" s="684"/>
      <c r="DJ7" s="684"/>
      <c r="DK7" s="684"/>
      <c r="DL7" s="684"/>
      <c r="DM7" s="684"/>
      <c r="DN7" s="684"/>
      <c r="DO7" s="684"/>
      <c r="DP7" s="685"/>
      <c r="DQ7" s="692">
        <v>2922892</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7594</v>
      </c>
      <c r="S8" s="684"/>
      <c r="T8" s="684"/>
      <c r="U8" s="684"/>
      <c r="V8" s="684"/>
      <c r="W8" s="684"/>
      <c r="X8" s="684"/>
      <c r="Y8" s="685"/>
      <c r="Z8" s="686">
        <v>0</v>
      </c>
      <c r="AA8" s="686"/>
      <c r="AB8" s="686"/>
      <c r="AC8" s="686"/>
      <c r="AD8" s="687">
        <v>7594</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71231</v>
      </c>
      <c r="BH8" s="684"/>
      <c r="BI8" s="684"/>
      <c r="BJ8" s="684"/>
      <c r="BK8" s="684"/>
      <c r="BL8" s="684"/>
      <c r="BM8" s="684"/>
      <c r="BN8" s="685"/>
      <c r="BO8" s="686">
        <v>1.8</v>
      </c>
      <c r="BP8" s="686"/>
      <c r="BQ8" s="686"/>
      <c r="BR8" s="686"/>
      <c r="BS8" s="692" t="s">
        <v>234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8156096</v>
      </c>
      <c r="CS8" s="684"/>
      <c r="CT8" s="684"/>
      <c r="CU8" s="684"/>
      <c r="CV8" s="684"/>
      <c r="CW8" s="684"/>
      <c r="CX8" s="684"/>
      <c r="CY8" s="685"/>
      <c r="CZ8" s="686">
        <v>31.2</v>
      </c>
      <c r="DA8" s="686"/>
      <c r="DB8" s="686"/>
      <c r="DC8" s="686"/>
      <c r="DD8" s="692">
        <v>222224</v>
      </c>
      <c r="DE8" s="684"/>
      <c r="DF8" s="684"/>
      <c r="DG8" s="684"/>
      <c r="DH8" s="684"/>
      <c r="DI8" s="684"/>
      <c r="DJ8" s="684"/>
      <c r="DK8" s="684"/>
      <c r="DL8" s="684"/>
      <c r="DM8" s="684"/>
      <c r="DN8" s="684"/>
      <c r="DO8" s="684"/>
      <c r="DP8" s="685"/>
      <c r="DQ8" s="692">
        <v>3963938</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4592</v>
      </c>
      <c r="S9" s="684"/>
      <c r="T9" s="684"/>
      <c r="U9" s="684"/>
      <c r="V9" s="684"/>
      <c r="W9" s="684"/>
      <c r="X9" s="684"/>
      <c r="Y9" s="685"/>
      <c r="Z9" s="686">
        <v>0</v>
      </c>
      <c r="AA9" s="686"/>
      <c r="AB9" s="686"/>
      <c r="AC9" s="686"/>
      <c r="AD9" s="687">
        <v>4592</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1261051</v>
      </c>
      <c r="BH9" s="684"/>
      <c r="BI9" s="684"/>
      <c r="BJ9" s="684"/>
      <c r="BK9" s="684"/>
      <c r="BL9" s="684"/>
      <c r="BM9" s="684"/>
      <c r="BN9" s="685"/>
      <c r="BO9" s="686">
        <v>31.8</v>
      </c>
      <c r="BP9" s="686"/>
      <c r="BQ9" s="686"/>
      <c r="BR9" s="686"/>
      <c r="BS9" s="692" t="s">
        <v>234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1869146</v>
      </c>
      <c r="CS9" s="684"/>
      <c r="CT9" s="684"/>
      <c r="CU9" s="684"/>
      <c r="CV9" s="684"/>
      <c r="CW9" s="684"/>
      <c r="CX9" s="684"/>
      <c r="CY9" s="685"/>
      <c r="CZ9" s="686">
        <v>7.1</v>
      </c>
      <c r="DA9" s="686"/>
      <c r="DB9" s="686"/>
      <c r="DC9" s="686"/>
      <c r="DD9" s="692">
        <v>96179</v>
      </c>
      <c r="DE9" s="684"/>
      <c r="DF9" s="684"/>
      <c r="DG9" s="684"/>
      <c r="DH9" s="684"/>
      <c r="DI9" s="684"/>
      <c r="DJ9" s="684"/>
      <c r="DK9" s="684"/>
      <c r="DL9" s="684"/>
      <c r="DM9" s="684"/>
      <c r="DN9" s="684"/>
      <c r="DO9" s="684"/>
      <c r="DP9" s="685"/>
      <c r="DQ9" s="692">
        <v>1697853</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174</v>
      </c>
      <c r="AA10" s="686"/>
      <c r="AB10" s="686"/>
      <c r="AC10" s="686"/>
      <c r="AD10" s="687" t="s">
        <v>234</v>
      </c>
      <c r="AE10" s="687"/>
      <c r="AF10" s="687"/>
      <c r="AG10" s="687"/>
      <c r="AH10" s="687"/>
      <c r="AI10" s="687"/>
      <c r="AJ10" s="687"/>
      <c r="AK10" s="687"/>
      <c r="AL10" s="688" t="s">
        <v>129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93909</v>
      </c>
      <c r="BH10" s="684"/>
      <c r="BI10" s="684"/>
      <c r="BJ10" s="684"/>
      <c r="BK10" s="684"/>
      <c r="BL10" s="684"/>
      <c r="BM10" s="684"/>
      <c r="BN10" s="685"/>
      <c r="BO10" s="686">
        <v>2.4</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75567</v>
      </c>
      <c r="CS10" s="684"/>
      <c r="CT10" s="684"/>
      <c r="CU10" s="684"/>
      <c r="CV10" s="684"/>
      <c r="CW10" s="684"/>
      <c r="CX10" s="684"/>
      <c r="CY10" s="685"/>
      <c r="CZ10" s="686">
        <v>0.3</v>
      </c>
      <c r="DA10" s="686"/>
      <c r="DB10" s="686"/>
      <c r="DC10" s="686"/>
      <c r="DD10" s="692">
        <v>79</v>
      </c>
      <c r="DE10" s="684"/>
      <c r="DF10" s="684"/>
      <c r="DG10" s="684"/>
      <c r="DH10" s="684"/>
      <c r="DI10" s="684"/>
      <c r="DJ10" s="684"/>
      <c r="DK10" s="684"/>
      <c r="DL10" s="684"/>
      <c r="DM10" s="684"/>
      <c r="DN10" s="684"/>
      <c r="DO10" s="684"/>
      <c r="DP10" s="685"/>
      <c r="DQ10" s="692">
        <v>14722</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853328</v>
      </c>
      <c r="S11" s="684"/>
      <c r="T11" s="684"/>
      <c r="U11" s="684"/>
      <c r="V11" s="684"/>
      <c r="W11" s="684"/>
      <c r="X11" s="684"/>
      <c r="Y11" s="685"/>
      <c r="Z11" s="688">
        <v>3.1</v>
      </c>
      <c r="AA11" s="689"/>
      <c r="AB11" s="689"/>
      <c r="AC11" s="701"/>
      <c r="AD11" s="692">
        <v>853328</v>
      </c>
      <c r="AE11" s="684"/>
      <c r="AF11" s="684"/>
      <c r="AG11" s="684"/>
      <c r="AH11" s="684"/>
      <c r="AI11" s="684"/>
      <c r="AJ11" s="684"/>
      <c r="AK11" s="685"/>
      <c r="AL11" s="688">
        <v>5.7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109805</v>
      </c>
      <c r="BH11" s="684"/>
      <c r="BI11" s="684"/>
      <c r="BJ11" s="684"/>
      <c r="BK11" s="684"/>
      <c r="BL11" s="684"/>
      <c r="BM11" s="684"/>
      <c r="BN11" s="685"/>
      <c r="BO11" s="686">
        <v>2.8</v>
      </c>
      <c r="BP11" s="686"/>
      <c r="BQ11" s="686"/>
      <c r="BR11" s="686"/>
      <c r="BS11" s="692" t="s">
        <v>234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1565118</v>
      </c>
      <c r="CS11" s="684"/>
      <c r="CT11" s="684"/>
      <c r="CU11" s="684"/>
      <c r="CV11" s="684"/>
      <c r="CW11" s="684"/>
      <c r="CX11" s="684"/>
      <c r="CY11" s="685"/>
      <c r="CZ11" s="686">
        <v>6</v>
      </c>
      <c r="DA11" s="686"/>
      <c r="DB11" s="686"/>
      <c r="DC11" s="686"/>
      <c r="DD11" s="692">
        <v>281620</v>
      </c>
      <c r="DE11" s="684"/>
      <c r="DF11" s="684"/>
      <c r="DG11" s="684"/>
      <c r="DH11" s="684"/>
      <c r="DI11" s="684"/>
      <c r="DJ11" s="684"/>
      <c r="DK11" s="684"/>
      <c r="DL11" s="684"/>
      <c r="DM11" s="684"/>
      <c r="DN11" s="684"/>
      <c r="DO11" s="684"/>
      <c r="DP11" s="685"/>
      <c r="DQ11" s="692">
        <v>694936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234</v>
      </c>
      <c r="AA12" s="686"/>
      <c r="AB12" s="686"/>
      <c r="AC12" s="686"/>
      <c r="AD12" s="687" t="s">
        <v>234</v>
      </c>
      <c r="AE12" s="687"/>
      <c r="AF12" s="687"/>
      <c r="AG12" s="687"/>
      <c r="AH12" s="687"/>
      <c r="AI12" s="687"/>
      <c r="AJ12" s="687"/>
      <c r="AK12" s="687"/>
      <c r="AL12" s="688" t="s">
        <v>129</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1956100</v>
      </c>
      <c r="BH12" s="684"/>
      <c r="BI12" s="684"/>
      <c r="BJ12" s="684"/>
      <c r="BK12" s="684"/>
      <c r="BL12" s="684"/>
      <c r="BM12" s="684"/>
      <c r="BN12" s="685"/>
      <c r="BO12" s="686">
        <v>49.3</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1090478</v>
      </c>
      <c r="CS12" s="684"/>
      <c r="CT12" s="684"/>
      <c r="CU12" s="684"/>
      <c r="CV12" s="684"/>
      <c r="CW12" s="684"/>
      <c r="CX12" s="684"/>
      <c r="CY12" s="685"/>
      <c r="CZ12" s="686">
        <v>4.2</v>
      </c>
      <c r="DA12" s="686"/>
      <c r="DB12" s="686"/>
      <c r="DC12" s="686"/>
      <c r="DD12" s="692">
        <v>90383</v>
      </c>
      <c r="DE12" s="684"/>
      <c r="DF12" s="684"/>
      <c r="DG12" s="684"/>
      <c r="DH12" s="684"/>
      <c r="DI12" s="684"/>
      <c r="DJ12" s="684"/>
      <c r="DK12" s="684"/>
      <c r="DL12" s="684"/>
      <c r="DM12" s="684"/>
      <c r="DN12" s="684"/>
      <c r="DO12" s="684"/>
      <c r="DP12" s="685"/>
      <c r="DQ12" s="692">
        <v>407096</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129</v>
      </c>
      <c r="AA13" s="686"/>
      <c r="AB13" s="686"/>
      <c r="AC13" s="686"/>
      <c r="AD13" s="687" t="s">
        <v>174</v>
      </c>
      <c r="AE13" s="687"/>
      <c r="AF13" s="687"/>
      <c r="AG13" s="687"/>
      <c r="AH13" s="687"/>
      <c r="AI13" s="687"/>
      <c r="AJ13" s="687"/>
      <c r="AK13" s="687"/>
      <c r="AL13" s="688" t="s">
        <v>129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1907435</v>
      </c>
      <c r="BH13" s="684"/>
      <c r="BI13" s="684"/>
      <c r="BJ13" s="684"/>
      <c r="BK13" s="684"/>
      <c r="BL13" s="684"/>
      <c r="BM13" s="684"/>
      <c r="BN13" s="685"/>
      <c r="BO13" s="686">
        <v>48.1</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2732768</v>
      </c>
      <c r="CS13" s="684"/>
      <c r="CT13" s="684"/>
      <c r="CU13" s="684"/>
      <c r="CV13" s="684"/>
      <c r="CW13" s="684"/>
      <c r="CX13" s="684"/>
      <c r="CY13" s="685"/>
      <c r="CZ13" s="686">
        <v>10.4</v>
      </c>
      <c r="DA13" s="686"/>
      <c r="DB13" s="686"/>
      <c r="DC13" s="686"/>
      <c r="DD13" s="692">
        <v>1164497</v>
      </c>
      <c r="DE13" s="684"/>
      <c r="DF13" s="684"/>
      <c r="DG13" s="684"/>
      <c r="DH13" s="684"/>
      <c r="DI13" s="684"/>
      <c r="DJ13" s="684"/>
      <c r="DK13" s="684"/>
      <c r="DL13" s="684"/>
      <c r="DM13" s="684"/>
      <c r="DN13" s="684"/>
      <c r="DO13" s="684"/>
      <c r="DP13" s="685"/>
      <c r="DQ13" s="692">
        <v>1693234</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37565</v>
      </c>
      <c r="S14" s="684"/>
      <c r="T14" s="684"/>
      <c r="U14" s="684"/>
      <c r="V14" s="684"/>
      <c r="W14" s="684"/>
      <c r="X14" s="684"/>
      <c r="Y14" s="685"/>
      <c r="Z14" s="686">
        <v>0.1</v>
      </c>
      <c r="AA14" s="686"/>
      <c r="AB14" s="686"/>
      <c r="AC14" s="686"/>
      <c r="AD14" s="687">
        <v>37565</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156210</v>
      </c>
      <c r="BH14" s="684"/>
      <c r="BI14" s="684"/>
      <c r="BJ14" s="684"/>
      <c r="BK14" s="684"/>
      <c r="BL14" s="684"/>
      <c r="BM14" s="684"/>
      <c r="BN14" s="685"/>
      <c r="BO14" s="686">
        <v>3.9</v>
      </c>
      <c r="BP14" s="686"/>
      <c r="BQ14" s="686"/>
      <c r="BR14" s="686"/>
      <c r="BS14" s="692" t="s">
        <v>174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1461540</v>
      </c>
      <c r="CS14" s="684"/>
      <c r="CT14" s="684"/>
      <c r="CU14" s="684"/>
      <c r="CV14" s="684"/>
      <c r="CW14" s="684"/>
      <c r="CX14" s="684"/>
      <c r="CY14" s="685"/>
      <c r="CZ14" s="686">
        <v>5.6</v>
      </c>
      <c r="DA14" s="686"/>
      <c r="DB14" s="686"/>
      <c r="DC14" s="686"/>
      <c r="DD14" s="692">
        <v>302289</v>
      </c>
      <c r="DE14" s="684"/>
      <c r="DF14" s="684"/>
      <c r="DG14" s="684"/>
      <c r="DH14" s="684"/>
      <c r="DI14" s="684"/>
      <c r="DJ14" s="684"/>
      <c r="DK14" s="684"/>
      <c r="DL14" s="684"/>
      <c r="DM14" s="684"/>
      <c r="DN14" s="684"/>
      <c r="DO14" s="684"/>
      <c r="DP14" s="685"/>
      <c r="DQ14" s="692">
        <v>1165478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174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289354</v>
      </c>
      <c r="BH15" s="684"/>
      <c r="BI15" s="684"/>
      <c r="BJ15" s="684"/>
      <c r="BK15" s="684"/>
      <c r="BL15" s="684"/>
      <c r="BM15" s="684"/>
      <c r="BN15" s="685"/>
      <c r="BO15" s="686">
        <v>7.3</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2228905</v>
      </c>
      <c r="CS15" s="684"/>
      <c r="CT15" s="684"/>
      <c r="CU15" s="684"/>
      <c r="CV15" s="684"/>
      <c r="CW15" s="684"/>
      <c r="CX15" s="684"/>
      <c r="CY15" s="685"/>
      <c r="CZ15" s="686">
        <v>8.5</v>
      </c>
      <c r="DA15" s="686"/>
      <c r="DB15" s="686"/>
      <c r="DC15" s="686"/>
      <c r="DD15" s="692">
        <v>194481</v>
      </c>
      <c r="DE15" s="684"/>
      <c r="DF15" s="684"/>
      <c r="DG15" s="684"/>
      <c r="DH15" s="684"/>
      <c r="DI15" s="684"/>
      <c r="DJ15" s="684"/>
      <c r="DK15" s="684"/>
      <c r="DL15" s="684"/>
      <c r="DM15" s="684"/>
      <c r="DN15" s="684"/>
      <c r="DO15" s="684"/>
      <c r="DP15" s="685"/>
      <c r="DQ15" s="692">
        <v>1535634</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5101</v>
      </c>
      <c r="S16" s="684"/>
      <c r="T16" s="684"/>
      <c r="U16" s="684"/>
      <c r="V16" s="684"/>
      <c r="W16" s="684"/>
      <c r="X16" s="684"/>
      <c r="Y16" s="685"/>
      <c r="Z16" s="686">
        <v>0</v>
      </c>
      <c r="AA16" s="686"/>
      <c r="AB16" s="686"/>
      <c r="AC16" s="686"/>
      <c r="AD16" s="687">
        <v>5101</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35429</v>
      </c>
      <c r="CS16" s="684"/>
      <c r="CT16" s="684"/>
      <c r="CU16" s="684"/>
      <c r="CV16" s="684"/>
      <c r="CW16" s="684"/>
      <c r="CX16" s="684"/>
      <c r="CY16" s="685"/>
      <c r="CZ16" s="686">
        <v>0.1</v>
      </c>
      <c r="DA16" s="686"/>
      <c r="DB16" s="686"/>
      <c r="DC16" s="686"/>
      <c r="DD16" s="692" t="s">
        <v>174</v>
      </c>
      <c r="DE16" s="684"/>
      <c r="DF16" s="684"/>
      <c r="DG16" s="684"/>
      <c r="DH16" s="684"/>
      <c r="DI16" s="684"/>
      <c r="DJ16" s="684"/>
      <c r="DK16" s="684"/>
      <c r="DL16" s="684"/>
      <c r="DM16" s="684"/>
      <c r="DN16" s="684"/>
      <c r="DO16" s="684"/>
      <c r="DP16" s="685"/>
      <c r="DQ16" s="692">
        <v>9792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44202</v>
      </c>
      <c r="S17" s="684"/>
      <c r="T17" s="684"/>
      <c r="U17" s="684"/>
      <c r="V17" s="684"/>
      <c r="W17" s="684"/>
      <c r="X17" s="684"/>
      <c r="Y17" s="685"/>
      <c r="Z17" s="686">
        <v>0.2</v>
      </c>
      <c r="AA17" s="686"/>
      <c r="AB17" s="686"/>
      <c r="AC17" s="686"/>
      <c r="AD17" s="687">
        <v>44202</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2841096</v>
      </c>
      <c r="CS17" s="684"/>
      <c r="CT17" s="684"/>
      <c r="CU17" s="684"/>
      <c r="CV17" s="684"/>
      <c r="CW17" s="684"/>
      <c r="CX17" s="684"/>
      <c r="CY17" s="685"/>
      <c r="CZ17" s="686">
        <v>10.9</v>
      </c>
      <c r="DA17" s="686"/>
      <c r="DB17" s="686"/>
      <c r="DC17" s="686"/>
      <c r="DD17" s="692" t="s">
        <v>174</v>
      </c>
      <c r="DE17" s="684"/>
      <c r="DF17" s="684"/>
      <c r="DG17" s="684"/>
      <c r="DH17" s="684"/>
      <c r="DI17" s="684"/>
      <c r="DJ17" s="684"/>
      <c r="DK17" s="684"/>
      <c r="DL17" s="684"/>
      <c r="DM17" s="684"/>
      <c r="DN17" s="684"/>
      <c r="DO17" s="684"/>
      <c r="DP17" s="685"/>
      <c r="DQ17" s="692">
        <v>2738384</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17979</v>
      </c>
      <c r="S18" s="684"/>
      <c r="T18" s="684"/>
      <c r="U18" s="684"/>
      <c r="V18" s="684"/>
      <c r="W18" s="684"/>
      <c r="X18" s="684"/>
      <c r="Y18" s="685"/>
      <c r="Z18" s="686">
        <v>0.1</v>
      </c>
      <c r="AA18" s="686"/>
      <c r="AB18" s="686"/>
      <c r="AC18" s="686"/>
      <c r="AD18" s="687">
        <v>17979</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3457</v>
      </c>
      <c r="S19" s="684"/>
      <c r="T19" s="684"/>
      <c r="U19" s="684"/>
      <c r="V19" s="684"/>
      <c r="W19" s="684"/>
      <c r="X19" s="684"/>
      <c r="Y19" s="685"/>
      <c r="Z19" s="686">
        <v>0</v>
      </c>
      <c r="AA19" s="686"/>
      <c r="AB19" s="686"/>
      <c r="AC19" s="686"/>
      <c r="AD19" s="687">
        <v>3457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31447</v>
      </c>
      <c r="BH19" s="684"/>
      <c r="BI19" s="684"/>
      <c r="BJ19" s="684"/>
      <c r="BK19" s="684"/>
      <c r="BL19" s="684"/>
      <c r="BM19" s="684"/>
      <c r="BN19" s="685"/>
      <c r="BO19" s="686">
        <v>0.8</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234</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1382</v>
      </c>
      <c r="S20" s="684"/>
      <c r="T20" s="684"/>
      <c r="U20" s="684"/>
      <c r="V20" s="684"/>
      <c r="W20" s="684"/>
      <c r="X20" s="684"/>
      <c r="Y20" s="685"/>
      <c r="Z20" s="686">
        <v>0</v>
      </c>
      <c r="AA20" s="686"/>
      <c r="AB20" s="686"/>
      <c r="AC20" s="686"/>
      <c r="AD20" s="687">
        <v>1382</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31447</v>
      </c>
      <c r="BH20" s="684"/>
      <c r="BI20" s="684"/>
      <c r="BJ20" s="684"/>
      <c r="BK20" s="684"/>
      <c r="BL20" s="684"/>
      <c r="BM20" s="684"/>
      <c r="BN20" s="685"/>
      <c r="BO20" s="686">
        <v>0.8</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26175609</v>
      </c>
      <c r="CS20" s="684"/>
      <c r="CT20" s="684"/>
      <c r="CU20" s="684"/>
      <c r="CV20" s="684"/>
      <c r="CW20" s="684"/>
      <c r="CX20" s="684"/>
      <c r="CY20" s="685"/>
      <c r="CZ20" s="686">
        <v>100</v>
      </c>
      <c r="DA20" s="686"/>
      <c r="DB20" s="686"/>
      <c r="DC20" s="686"/>
      <c r="DD20" s="692">
        <v>2413671</v>
      </c>
      <c r="DE20" s="684"/>
      <c r="DF20" s="684"/>
      <c r="DG20" s="684"/>
      <c r="DH20" s="684"/>
      <c r="DI20" s="684"/>
      <c r="DJ20" s="684"/>
      <c r="DK20" s="684"/>
      <c r="DL20" s="684"/>
      <c r="DM20" s="684"/>
      <c r="DN20" s="684"/>
      <c r="DO20" s="684"/>
      <c r="DP20" s="685"/>
      <c r="DQ20" s="692">
        <v>17027661</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21384</v>
      </c>
      <c r="S21" s="684"/>
      <c r="T21" s="684"/>
      <c r="U21" s="684"/>
      <c r="V21" s="684"/>
      <c r="W21" s="684"/>
      <c r="X21" s="684"/>
      <c r="Y21" s="685"/>
      <c r="Z21" s="686">
        <v>0.1</v>
      </c>
      <c r="AA21" s="686"/>
      <c r="AB21" s="686"/>
      <c r="AC21" s="686"/>
      <c r="AD21" s="687">
        <v>21384</v>
      </c>
      <c r="AE21" s="687"/>
      <c r="AF21" s="687"/>
      <c r="AG21" s="687"/>
      <c r="AH21" s="687"/>
      <c r="AI21" s="687"/>
      <c r="AJ21" s="687"/>
      <c r="AK21" s="687"/>
      <c r="AL21" s="688">
        <v>0.1</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31447</v>
      </c>
      <c r="BH21" s="684"/>
      <c r="BI21" s="684"/>
      <c r="BJ21" s="684"/>
      <c r="BK21" s="684"/>
      <c r="BL21" s="684"/>
      <c r="BM21" s="684"/>
      <c r="BN21" s="685"/>
      <c r="BO21" s="686">
        <v>0.8</v>
      </c>
      <c r="BP21" s="686"/>
      <c r="BQ21" s="686"/>
      <c r="BR21" s="686"/>
      <c r="BS21" s="692" t="s">
        <v>228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11215760</v>
      </c>
      <c r="S22" s="684"/>
      <c r="T22" s="684"/>
      <c r="U22" s="684"/>
      <c r="V22" s="684"/>
      <c r="W22" s="684"/>
      <c r="X22" s="684"/>
      <c r="Y22" s="685"/>
      <c r="Z22" s="686">
        <v>41</v>
      </c>
      <c r="AA22" s="686"/>
      <c r="AB22" s="686"/>
      <c r="AC22" s="686"/>
      <c r="AD22" s="687">
        <v>9713173</v>
      </c>
      <c r="AE22" s="687"/>
      <c r="AF22" s="687"/>
      <c r="AG22" s="687"/>
      <c r="AH22" s="687"/>
      <c r="AI22" s="687"/>
      <c r="AJ22" s="687"/>
      <c r="AK22" s="687"/>
      <c r="AL22" s="688">
        <v>64.900000000000006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129</v>
      </c>
      <c r="BP22" s="686"/>
      <c r="BQ22" s="686"/>
      <c r="BR22" s="686"/>
      <c r="BS22" s="692" t="s">
        <v>174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9713173</v>
      </c>
      <c r="S23" s="684"/>
      <c r="T23" s="684"/>
      <c r="U23" s="684"/>
      <c r="V23" s="684"/>
      <c r="W23" s="684"/>
      <c r="X23" s="684"/>
      <c r="Y23" s="685"/>
      <c r="Z23" s="686">
        <v>35.5</v>
      </c>
      <c r="AA23" s="686"/>
      <c r="AB23" s="686"/>
      <c r="AC23" s="686"/>
      <c r="AD23" s="687">
        <v>9713173</v>
      </c>
      <c r="AE23" s="687"/>
      <c r="AF23" s="687"/>
      <c r="AG23" s="687"/>
      <c r="AH23" s="687"/>
      <c r="AI23" s="687"/>
      <c r="AJ23" s="687"/>
      <c r="AK23" s="687"/>
      <c r="AL23" s="688">
        <v>64.900000000000006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234</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1501595</v>
      </c>
      <c r="S24" s="684"/>
      <c r="T24" s="684"/>
      <c r="U24" s="684"/>
      <c r="V24" s="684"/>
      <c r="W24" s="684"/>
      <c r="X24" s="684"/>
      <c r="Y24" s="685"/>
      <c r="Z24" s="686">
        <v>5.5</v>
      </c>
      <c r="AA24" s="686"/>
      <c r="AB24" s="686"/>
      <c r="AC24" s="686"/>
      <c r="AD24" s="687" t="s">
        <v>174</v>
      </c>
      <c r="AE24" s="687"/>
      <c r="AF24" s="687"/>
      <c r="AG24" s="687"/>
      <c r="AH24" s="687"/>
      <c r="AI24" s="687"/>
      <c r="AJ24" s="687"/>
      <c r="AK24" s="687"/>
      <c r="AL24" s="688" t="s">
        <v>234</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234</v>
      </c>
      <c r="BP24" s="686"/>
      <c r="BQ24" s="686"/>
      <c r="BR24" s="686"/>
      <c r="BS24" s="692" t="s">
        <v>174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11611898</v>
      </c>
      <c r="CS24" s="673"/>
      <c r="CT24" s="673"/>
      <c r="CU24" s="673"/>
      <c r="CV24" s="673"/>
      <c r="CW24" s="673"/>
      <c r="CX24" s="673"/>
      <c r="CY24" s="674"/>
      <c r="CZ24" s="677">
        <v>44.4</v>
      </c>
      <c r="DA24" s="678"/>
      <c r="DB24" s="678"/>
      <c r="DC24" s="697"/>
      <c r="DD24" s="722">
        <v>7638993</v>
      </c>
      <c r="DE24" s="673"/>
      <c r="DF24" s="673"/>
      <c r="DG24" s="673"/>
      <c r="DH24" s="673"/>
      <c r="DI24" s="673"/>
      <c r="DJ24" s="673"/>
      <c r="DK24" s="674"/>
      <c r="DL24" s="722">
        <v>7621857</v>
      </c>
      <c r="DM24" s="673"/>
      <c r="DN24" s="673"/>
      <c r="DO24" s="673"/>
      <c r="DP24" s="673"/>
      <c r="DQ24" s="673"/>
      <c r="DR24" s="673"/>
      <c r="DS24" s="673"/>
      <c r="DT24" s="673"/>
      <c r="DU24" s="673"/>
      <c r="DV24" s="674"/>
      <c r="DW24" s="677">
        <v>49.3</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992</v>
      </c>
      <c r="S25" s="684"/>
      <c r="T25" s="684"/>
      <c r="U25" s="684"/>
      <c r="V25" s="684"/>
      <c r="W25" s="684"/>
      <c r="X25" s="684"/>
      <c r="Y25" s="685"/>
      <c r="Z25" s="686">
        <v>0</v>
      </c>
      <c r="AA25" s="686"/>
      <c r="AB25" s="686"/>
      <c r="AC25" s="686"/>
      <c r="AD25" s="687" t="s">
        <v>228</v>
      </c>
      <c r="AE25" s="687"/>
      <c r="AF25" s="687"/>
      <c r="AG25" s="687"/>
      <c r="AH25" s="687"/>
      <c r="AI25" s="687"/>
      <c r="AJ25" s="687"/>
      <c r="AK25" s="687"/>
      <c r="AL25" s="688" t="s">
        <v>174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3941549</v>
      </c>
      <c r="CS25" s="719"/>
      <c r="CT25" s="719"/>
      <c r="CU25" s="719"/>
      <c r="CV25" s="719"/>
      <c r="CW25" s="719"/>
      <c r="CX25" s="719"/>
      <c r="CY25" s="720"/>
      <c r="CZ25" s="688">
        <v>15.1</v>
      </c>
      <c r="DA25" s="717"/>
      <c r="DB25" s="717"/>
      <c r="DC25" s="721"/>
      <c r="DD25" s="692">
        <v>3488435</v>
      </c>
      <c r="DE25" s="719"/>
      <c r="DF25" s="719"/>
      <c r="DG25" s="719"/>
      <c r="DH25" s="719"/>
      <c r="DI25" s="719"/>
      <c r="DJ25" s="719"/>
      <c r="DK25" s="720"/>
      <c r="DL25" s="692">
        <v>3474454</v>
      </c>
      <c r="DM25" s="719"/>
      <c r="DN25" s="719"/>
      <c r="DO25" s="719"/>
      <c r="DP25" s="719"/>
      <c r="DQ25" s="719"/>
      <c r="DR25" s="719"/>
      <c r="DS25" s="719"/>
      <c r="DT25" s="719"/>
      <c r="DU25" s="719"/>
      <c r="DV25" s="720"/>
      <c r="DW25" s="688">
        <v>22.5</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16443595</v>
      </c>
      <c r="S26" s="684"/>
      <c r="T26" s="684"/>
      <c r="U26" s="684"/>
      <c r="V26" s="684"/>
      <c r="W26" s="684"/>
      <c r="X26" s="684"/>
      <c r="Y26" s="685"/>
      <c r="Z26" s="686">
        <v>60.1</v>
      </c>
      <c r="AA26" s="686"/>
      <c r="AB26" s="686"/>
      <c r="AC26" s="686"/>
      <c r="AD26" s="687">
        <v>14941008</v>
      </c>
      <c r="AE26" s="687"/>
      <c r="AF26" s="687"/>
      <c r="AG26" s="687"/>
      <c r="AH26" s="687"/>
      <c r="AI26" s="687"/>
      <c r="AJ26" s="687"/>
      <c r="AK26" s="687"/>
      <c r="AL26" s="688">
        <v>99.9</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174</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2450417</v>
      </c>
      <c r="CS26" s="684"/>
      <c r="CT26" s="684"/>
      <c r="CU26" s="684"/>
      <c r="CV26" s="684"/>
      <c r="CW26" s="684"/>
      <c r="CX26" s="684"/>
      <c r="CY26" s="685"/>
      <c r="CZ26" s="688">
        <v>9.4</v>
      </c>
      <c r="DA26" s="717"/>
      <c r="DB26" s="717"/>
      <c r="DC26" s="721"/>
      <c r="DD26" s="692">
        <v>2199892</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4570</v>
      </c>
      <c r="S27" s="684"/>
      <c r="T27" s="684"/>
      <c r="U27" s="684"/>
      <c r="V27" s="684"/>
      <c r="W27" s="684"/>
      <c r="X27" s="684"/>
      <c r="Y27" s="685"/>
      <c r="Z27" s="686">
        <v>0</v>
      </c>
      <c r="AA27" s="686"/>
      <c r="AB27" s="686"/>
      <c r="AC27" s="686"/>
      <c r="AD27" s="687">
        <v>4570</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3969107</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4829253</v>
      </c>
      <c r="CS27" s="719"/>
      <c r="CT27" s="719"/>
      <c r="CU27" s="719"/>
      <c r="CV27" s="719"/>
      <c r="CW27" s="719"/>
      <c r="CX27" s="719"/>
      <c r="CY27" s="720"/>
      <c r="CZ27" s="688">
        <v>18.399999999999999</v>
      </c>
      <c r="DA27" s="717"/>
      <c r="DB27" s="717"/>
      <c r="DC27" s="721"/>
      <c r="DD27" s="692">
        <v>1412174</v>
      </c>
      <c r="DE27" s="719"/>
      <c r="DF27" s="719"/>
      <c r="DG27" s="719"/>
      <c r="DH27" s="719"/>
      <c r="DI27" s="719"/>
      <c r="DJ27" s="719"/>
      <c r="DK27" s="720"/>
      <c r="DL27" s="692">
        <v>1409019</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378299</v>
      </c>
      <c r="S28" s="684"/>
      <c r="T28" s="684"/>
      <c r="U28" s="684"/>
      <c r="V28" s="684"/>
      <c r="W28" s="684"/>
      <c r="X28" s="684"/>
      <c r="Y28" s="685"/>
      <c r="Z28" s="686">
        <v>1.4</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2841096</v>
      </c>
      <c r="CS28" s="684"/>
      <c r="CT28" s="684"/>
      <c r="CU28" s="684"/>
      <c r="CV28" s="684"/>
      <c r="CW28" s="684"/>
      <c r="CX28" s="684"/>
      <c r="CY28" s="685"/>
      <c r="CZ28" s="688">
        <v>10.9</v>
      </c>
      <c r="DA28" s="717"/>
      <c r="DB28" s="717"/>
      <c r="DC28" s="721"/>
      <c r="DD28" s="692">
        <v>2738384</v>
      </c>
      <c r="DE28" s="684"/>
      <c r="DF28" s="684"/>
      <c r="DG28" s="684"/>
      <c r="DH28" s="684"/>
      <c r="DI28" s="684"/>
      <c r="DJ28" s="684"/>
      <c r="DK28" s="685"/>
      <c r="DL28" s="692">
        <v>2738384</v>
      </c>
      <c r="DM28" s="684"/>
      <c r="DN28" s="684"/>
      <c r="DO28" s="684"/>
      <c r="DP28" s="684"/>
      <c r="DQ28" s="684"/>
      <c r="DR28" s="684"/>
      <c r="DS28" s="684"/>
      <c r="DT28" s="684"/>
      <c r="DU28" s="684"/>
      <c r="DV28" s="685"/>
      <c r="DW28" s="688">
        <v>17.7</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151989</v>
      </c>
      <c r="S29" s="684"/>
      <c r="T29" s="684"/>
      <c r="U29" s="684"/>
      <c r="V29" s="684"/>
      <c r="W29" s="684"/>
      <c r="X29" s="684"/>
      <c r="Y29" s="685"/>
      <c r="Z29" s="686">
        <v>0.6</v>
      </c>
      <c r="AA29" s="686"/>
      <c r="AB29" s="686"/>
      <c r="AC29" s="686"/>
      <c r="AD29" s="687" t="s">
        <v>129</v>
      </c>
      <c r="AE29" s="687"/>
      <c r="AF29" s="687"/>
      <c r="AG29" s="687"/>
      <c r="AH29" s="687"/>
      <c r="AI29" s="687"/>
      <c r="AJ29" s="687"/>
      <c r="AK29" s="687"/>
      <c r="AL29" s="688" t="s">
        <v>228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2841096</v>
      </c>
      <c r="CS29" s="719"/>
      <c r="CT29" s="719"/>
      <c r="CU29" s="719"/>
      <c r="CV29" s="719"/>
      <c r="CW29" s="719"/>
      <c r="CX29" s="719"/>
      <c r="CY29" s="720"/>
      <c r="CZ29" s="688">
        <v>10.9</v>
      </c>
      <c r="DA29" s="717"/>
      <c r="DB29" s="717"/>
      <c r="DC29" s="721"/>
      <c r="DD29" s="692">
        <v>2738384</v>
      </c>
      <c r="DE29" s="719"/>
      <c r="DF29" s="719"/>
      <c r="DG29" s="719"/>
      <c r="DH29" s="719"/>
      <c r="DI29" s="719"/>
      <c r="DJ29" s="719"/>
      <c r="DK29" s="720"/>
      <c r="DL29" s="692">
        <v>2738384</v>
      </c>
      <c r="DM29" s="719"/>
      <c r="DN29" s="719"/>
      <c r="DO29" s="719"/>
      <c r="DP29" s="719"/>
      <c r="DQ29" s="719"/>
      <c r="DR29" s="719"/>
      <c r="DS29" s="719"/>
      <c r="DT29" s="719"/>
      <c r="DU29" s="719"/>
      <c r="DV29" s="720"/>
      <c r="DW29" s="688">
        <v>17.7</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83109</v>
      </c>
      <c r="S30" s="684"/>
      <c r="T30" s="684"/>
      <c r="U30" s="684"/>
      <c r="V30" s="684"/>
      <c r="W30" s="684"/>
      <c r="X30" s="684"/>
      <c r="Y30" s="685"/>
      <c r="Z30" s="686">
        <v>0.3</v>
      </c>
      <c r="AA30" s="686"/>
      <c r="AB30" s="686"/>
      <c r="AC30" s="686"/>
      <c r="AD30" s="687" t="s">
        <v>234</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2608073</v>
      </c>
      <c r="CS30" s="684"/>
      <c r="CT30" s="684"/>
      <c r="CU30" s="684"/>
      <c r="CV30" s="684"/>
      <c r="CW30" s="684"/>
      <c r="CX30" s="684"/>
      <c r="CY30" s="685"/>
      <c r="CZ30" s="688">
        <v>10</v>
      </c>
      <c r="DA30" s="717"/>
      <c r="DB30" s="717"/>
      <c r="DC30" s="721"/>
      <c r="DD30" s="692">
        <v>2507737</v>
      </c>
      <c r="DE30" s="684"/>
      <c r="DF30" s="684"/>
      <c r="DG30" s="684"/>
      <c r="DH30" s="684"/>
      <c r="DI30" s="684"/>
      <c r="DJ30" s="684"/>
      <c r="DK30" s="685"/>
      <c r="DL30" s="692">
        <v>2507737</v>
      </c>
      <c r="DM30" s="684"/>
      <c r="DN30" s="684"/>
      <c r="DO30" s="684"/>
      <c r="DP30" s="684"/>
      <c r="DQ30" s="684"/>
      <c r="DR30" s="684"/>
      <c r="DS30" s="684"/>
      <c r="DT30" s="684"/>
      <c r="DU30" s="684"/>
      <c r="DV30" s="685"/>
      <c r="DW30" s="688">
        <v>16.2</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3271555</v>
      </c>
      <c r="S31" s="684"/>
      <c r="T31" s="684"/>
      <c r="U31" s="684"/>
      <c r="V31" s="684"/>
      <c r="W31" s="684"/>
      <c r="X31" s="684"/>
      <c r="Y31" s="685"/>
      <c r="Z31" s="686">
        <v>12</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31"/>
      <c r="AV31" s="231"/>
      <c r="AW31" s="231"/>
      <c r="AX31" s="669" t="s">
        <v>186</v>
      </c>
      <c r="AY31" s="670"/>
      <c r="AZ31" s="670"/>
      <c r="BA31" s="670"/>
      <c r="BB31" s="670"/>
      <c r="BC31" s="670"/>
      <c r="BD31" s="670"/>
      <c r="BE31" s="670"/>
      <c r="BF31" s="671"/>
      <c r="BG31" s="751">
        <v>98.8</v>
      </c>
      <c r="BH31" s="738"/>
      <c r="BI31" s="738"/>
      <c r="BJ31" s="738"/>
      <c r="BK31" s="738"/>
      <c r="BL31" s="738"/>
      <c r="BM31" s="678">
        <v>94.5</v>
      </c>
      <c r="BN31" s="738"/>
      <c r="BO31" s="738"/>
      <c r="BP31" s="738"/>
      <c r="BQ31" s="739"/>
      <c r="BR31" s="751">
        <v>98.7</v>
      </c>
      <c r="BS31" s="738"/>
      <c r="BT31" s="738"/>
      <c r="BU31" s="738"/>
      <c r="BV31" s="738"/>
      <c r="BW31" s="738"/>
      <c r="BX31" s="678">
        <v>93.9</v>
      </c>
      <c r="BY31" s="738"/>
      <c r="BZ31" s="738"/>
      <c r="CA31" s="738"/>
      <c r="CB31" s="739"/>
      <c r="CD31" s="725"/>
      <c r="CE31" s="726"/>
      <c r="CF31" s="698" t="s">
        <v>314</v>
      </c>
      <c r="CG31" s="699"/>
      <c r="CH31" s="699"/>
      <c r="CI31" s="699"/>
      <c r="CJ31" s="699"/>
      <c r="CK31" s="699"/>
      <c r="CL31" s="699"/>
      <c r="CM31" s="699"/>
      <c r="CN31" s="699"/>
      <c r="CO31" s="699"/>
      <c r="CP31" s="699"/>
      <c r="CQ31" s="700"/>
      <c r="CR31" s="683">
        <v>233023</v>
      </c>
      <c r="CS31" s="719"/>
      <c r="CT31" s="719"/>
      <c r="CU31" s="719"/>
      <c r="CV31" s="719"/>
      <c r="CW31" s="719"/>
      <c r="CX31" s="719"/>
      <c r="CY31" s="720"/>
      <c r="CZ31" s="688">
        <v>0.9</v>
      </c>
      <c r="DA31" s="717"/>
      <c r="DB31" s="717"/>
      <c r="DC31" s="721"/>
      <c r="DD31" s="692">
        <v>230647</v>
      </c>
      <c r="DE31" s="719"/>
      <c r="DF31" s="719"/>
      <c r="DG31" s="719"/>
      <c r="DH31" s="719"/>
      <c r="DI31" s="719"/>
      <c r="DJ31" s="719"/>
      <c r="DK31" s="720"/>
      <c r="DL31" s="692">
        <v>230647</v>
      </c>
      <c r="DM31" s="719"/>
      <c r="DN31" s="719"/>
      <c r="DO31" s="719"/>
      <c r="DP31" s="719"/>
      <c r="DQ31" s="719"/>
      <c r="DR31" s="719"/>
      <c r="DS31" s="719"/>
      <c r="DT31" s="719"/>
      <c r="DU31" s="719"/>
      <c r="DV31" s="720"/>
      <c r="DW31" s="688">
        <v>1.5</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174</v>
      </c>
      <c r="AA32" s="686"/>
      <c r="AB32" s="686"/>
      <c r="AC32" s="686"/>
      <c r="AD32" s="687" t="s">
        <v>228</v>
      </c>
      <c r="AE32" s="687"/>
      <c r="AF32" s="687"/>
      <c r="AG32" s="687"/>
      <c r="AH32" s="687"/>
      <c r="AI32" s="687"/>
      <c r="AJ32" s="687"/>
      <c r="AK32" s="687"/>
      <c r="AL32" s="688" t="s">
        <v>129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99.2</v>
      </c>
      <c r="BH32" s="719"/>
      <c r="BI32" s="719"/>
      <c r="BJ32" s="719"/>
      <c r="BK32" s="719"/>
      <c r="BL32" s="719"/>
      <c r="BM32" s="689">
        <v>96.3</v>
      </c>
      <c r="BN32" s="749"/>
      <c r="BO32" s="749"/>
      <c r="BP32" s="749"/>
      <c r="BQ32" s="750"/>
      <c r="BR32" s="752">
        <v>99.1</v>
      </c>
      <c r="BS32" s="719"/>
      <c r="BT32" s="719"/>
      <c r="BU32" s="719"/>
      <c r="BV32" s="719"/>
      <c r="BW32" s="719"/>
      <c r="BX32" s="689">
        <v>95.8</v>
      </c>
      <c r="BY32" s="749"/>
      <c r="BZ32" s="749"/>
      <c r="CA32" s="749"/>
      <c r="CB32" s="750"/>
      <c r="CD32" s="727"/>
      <c r="CE32" s="728"/>
      <c r="CF32" s="698" t="s">
        <v>318</v>
      </c>
      <c r="CG32" s="699"/>
      <c r="CH32" s="699"/>
      <c r="CI32" s="699"/>
      <c r="CJ32" s="699"/>
      <c r="CK32" s="699"/>
      <c r="CL32" s="699"/>
      <c r="CM32" s="699"/>
      <c r="CN32" s="699"/>
      <c r="CO32" s="699"/>
      <c r="CP32" s="699"/>
      <c r="CQ32" s="700"/>
      <c r="CR32" s="683" t="s">
        <v>174</v>
      </c>
      <c r="CS32" s="684"/>
      <c r="CT32" s="684"/>
      <c r="CU32" s="684"/>
      <c r="CV32" s="684"/>
      <c r="CW32" s="684"/>
      <c r="CX32" s="684"/>
      <c r="CY32" s="685"/>
      <c r="CZ32" s="688" t="s">
        <v>234</v>
      </c>
      <c r="DA32" s="717"/>
      <c r="DB32" s="717"/>
      <c r="DC32" s="721"/>
      <c r="DD32" s="692" t="s">
        <v>129</v>
      </c>
      <c r="DE32" s="684"/>
      <c r="DF32" s="684"/>
      <c r="DG32" s="684"/>
      <c r="DH32" s="684"/>
      <c r="DI32" s="684"/>
      <c r="DJ32" s="684"/>
      <c r="DK32" s="685"/>
      <c r="DL32" s="692" t="s">
        <v>234</v>
      </c>
      <c r="DM32" s="684"/>
      <c r="DN32" s="684"/>
      <c r="DO32" s="684"/>
      <c r="DP32" s="684"/>
      <c r="DQ32" s="684"/>
      <c r="DR32" s="684"/>
      <c r="DS32" s="684"/>
      <c r="DT32" s="684"/>
      <c r="DU32" s="684"/>
      <c r="DV32" s="685"/>
      <c r="DW32" s="688" t="s">
        <v>174</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2294801</v>
      </c>
      <c r="S33" s="684"/>
      <c r="T33" s="684"/>
      <c r="U33" s="684"/>
      <c r="V33" s="684"/>
      <c r="W33" s="684"/>
      <c r="X33" s="684"/>
      <c r="Y33" s="685"/>
      <c r="Z33" s="686">
        <v>8.4</v>
      </c>
      <c r="AA33" s="686"/>
      <c r="AB33" s="686"/>
      <c r="AC33" s="686"/>
      <c r="AD33" s="687" t="s">
        <v>234</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98.3</v>
      </c>
      <c r="BH33" s="754"/>
      <c r="BI33" s="754"/>
      <c r="BJ33" s="754"/>
      <c r="BK33" s="754"/>
      <c r="BL33" s="754"/>
      <c r="BM33" s="755">
        <v>92</v>
      </c>
      <c r="BN33" s="754"/>
      <c r="BO33" s="754"/>
      <c r="BP33" s="754"/>
      <c r="BQ33" s="756"/>
      <c r="BR33" s="753">
        <v>98.1</v>
      </c>
      <c r="BS33" s="754"/>
      <c r="BT33" s="754"/>
      <c r="BU33" s="754"/>
      <c r="BV33" s="754"/>
      <c r="BW33" s="754"/>
      <c r="BX33" s="755">
        <v>91.1</v>
      </c>
      <c r="BY33" s="754"/>
      <c r="BZ33" s="754"/>
      <c r="CA33" s="754"/>
      <c r="CB33" s="756"/>
      <c r="CD33" s="698" t="s">
        <v>321</v>
      </c>
      <c r="CE33" s="699"/>
      <c r="CF33" s="699"/>
      <c r="CG33" s="699"/>
      <c r="CH33" s="699"/>
      <c r="CI33" s="699"/>
      <c r="CJ33" s="699"/>
      <c r="CK33" s="699"/>
      <c r="CL33" s="699"/>
      <c r="CM33" s="699"/>
      <c r="CN33" s="699"/>
      <c r="CO33" s="699"/>
      <c r="CP33" s="699"/>
      <c r="CQ33" s="700"/>
      <c r="CR33" s="683">
        <v>12114611</v>
      </c>
      <c r="CS33" s="719"/>
      <c r="CT33" s="719"/>
      <c r="CU33" s="719"/>
      <c r="CV33" s="719"/>
      <c r="CW33" s="719"/>
      <c r="CX33" s="719"/>
      <c r="CY33" s="720"/>
      <c r="CZ33" s="688">
        <v>46.3</v>
      </c>
      <c r="DA33" s="717"/>
      <c r="DB33" s="717"/>
      <c r="DC33" s="721"/>
      <c r="DD33" s="692">
        <v>8735757</v>
      </c>
      <c r="DE33" s="719"/>
      <c r="DF33" s="719"/>
      <c r="DG33" s="719"/>
      <c r="DH33" s="719"/>
      <c r="DI33" s="719"/>
      <c r="DJ33" s="719"/>
      <c r="DK33" s="720"/>
      <c r="DL33" s="692">
        <v>7302740</v>
      </c>
      <c r="DM33" s="719"/>
      <c r="DN33" s="719"/>
      <c r="DO33" s="719"/>
      <c r="DP33" s="719"/>
      <c r="DQ33" s="719"/>
      <c r="DR33" s="719"/>
      <c r="DS33" s="719"/>
      <c r="DT33" s="719"/>
      <c r="DU33" s="719"/>
      <c r="DV33" s="720"/>
      <c r="DW33" s="688">
        <v>47.2</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96158</v>
      </c>
      <c r="S34" s="684"/>
      <c r="T34" s="684"/>
      <c r="U34" s="684"/>
      <c r="V34" s="684"/>
      <c r="W34" s="684"/>
      <c r="X34" s="684"/>
      <c r="Y34" s="685"/>
      <c r="Z34" s="686">
        <v>0.4</v>
      </c>
      <c r="AA34" s="686"/>
      <c r="AB34" s="686"/>
      <c r="AC34" s="686"/>
      <c r="AD34" s="687">
        <v>13529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3290856</v>
      </c>
      <c r="CS34" s="684"/>
      <c r="CT34" s="684"/>
      <c r="CU34" s="684"/>
      <c r="CV34" s="684"/>
      <c r="CW34" s="684"/>
      <c r="CX34" s="684"/>
      <c r="CY34" s="685"/>
      <c r="CZ34" s="688">
        <v>12.6</v>
      </c>
      <c r="DA34" s="717"/>
      <c r="DB34" s="717"/>
      <c r="DC34" s="721"/>
      <c r="DD34" s="692">
        <v>2200887</v>
      </c>
      <c r="DE34" s="684"/>
      <c r="DF34" s="684"/>
      <c r="DG34" s="684"/>
      <c r="DH34" s="684"/>
      <c r="DI34" s="684"/>
      <c r="DJ34" s="684"/>
      <c r="DK34" s="685"/>
      <c r="DL34" s="692">
        <v>1929045</v>
      </c>
      <c r="DM34" s="684"/>
      <c r="DN34" s="684"/>
      <c r="DO34" s="684"/>
      <c r="DP34" s="684"/>
      <c r="DQ34" s="684"/>
      <c r="DR34" s="684"/>
      <c r="DS34" s="684"/>
      <c r="DT34" s="684"/>
      <c r="DU34" s="684"/>
      <c r="DV34" s="685"/>
      <c r="DW34" s="688">
        <v>12.5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493701</v>
      </c>
      <c r="S35" s="684"/>
      <c r="T35" s="684"/>
      <c r="U35" s="684"/>
      <c r="V35" s="684"/>
      <c r="W35" s="684"/>
      <c r="X35" s="684"/>
      <c r="Y35" s="685"/>
      <c r="Z35" s="686">
        <v>1.8</v>
      </c>
      <c r="AA35" s="686"/>
      <c r="AB35" s="686"/>
      <c r="AC35" s="686"/>
      <c r="AD35" s="687" t="s">
        <v>234</v>
      </c>
      <c r="AE35" s="687"/>
      <c r="AF35" s="687"/>
      <c r="AG35" s="687"/>
      <c r="AH35" s="687"/>
      <c r="AI35" s="687"/>
      <c r="AJ35" s="687"/>
      <c r="AK35" s="687"/>
      <c r="AL35" s="688" t="s">
        <v>174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663297</v>
      </c>
      <c r="CS35" s="719"/>
      <c r="CT35" s="719"/>
      <c r="CU35" s="719"/>
      <c r="CV35" s="719"/>
      <c r="CW35" s="719"/>
      <c r="CX35" s="719"/>
      <c r="CY35" s="720"/>
      <c r="CZ35" s="688">
        <v>2.5</v>
      </c>
      <c r="DA35" s="717"/>
      <c r="DB35" s="717"/>
      <c r="DC35" s="721"/>
      <c r="DD35" s="692">
        <v>633813</v>
      </c>
      <c r="DE35" s="719"/>
      <c r="DF35" s="719"/>
      <c r="DG35" s="719"/>
      <c r="DH35" s="719"/>
      <c r="DI35" s="719"/>
      <c r="DJ35" s="719"/>
      <c r="DK35" s="720"/>
      <c r="DL35" s="692">
        <v>632924</v>
      </c>
      <c r="DM35" s="719"/>
      <c r="DN35" s="719"/>
      <c r="DO35" s="719"/>
      <c r="DP35" s="719"/>
      <c r="DQ35" s="719"/>
      <c r="DR35" s="719"/>
      <c r="DS35" s="719"/>
      <c r="DT35" s="719"/>
      <c r="DU35" s="719"/>
      <c r="DV35" s="720"/>
      <c r="DW35" s="688">
        <v>4.0999999999999996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889792</v>
      </c>
      <c r="S36" s="684"/>
      <c r="T36" s="684"/>
      <c r="U36" s="684"/>
      <c r="V36" s="684"/>
      <c r="W36" s="684"/>
      <c r="X36" s="684"/>
      <c r="Y36" s="685"/>
      <c r="Z36" s="686">
        <v>3.3</v>
      </c>
      <c r="AA36" s="686"/>
      <c r="AB36" s="686"/>
      <c r="AC36" s="686"/>
      <c r="AD36" s="687" t="s">
        <v>174</v>
      </c>
      <c r="AE36" s="687"/>
      <c r="AF36" s="687"/>
      <c r="AG36" s="687"/>
      <c r="AH36" s="687"/>
      <c r="AI36" s="687"/>
      <c r="AJ36" s="687"/>
      <c r="AK36" s="687"/>
      <c r="AL36" s="688" t="s">
        <v>234</v>
      </c>
      <c r="AM36" s="689"/>
      <c r="AN36" s="689"/>
      <c r="AO36" s="690"/>
      <c r="AP36" s="235"/>
      <c r="AQ36" s="757" t="s">
        <v>329</v>
      </c>
      <c r="AR36" s="758"/>
      <c r="AS36" s="758"/>
      <c r="AT36" s="758"/>
      <c r="AU36" s="758"/>
      <c r="AV36" s="758"/>
      <c r="AW36" s="758"/>
      <c r="AX36" s="758"/>
      <c r="AY36" s="759"/>
      <c r="AZ36" s="672">
        <v>3426580</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35438</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3271528</v>
      </c>
      <c r="CS36" s="684"/>
      <c r="CT36" s="684"/>
      <c r="CU36" s="684"/>
      <c r="CV36" s="684"/>
      <c r="CW36" s="684"/>
      <c r="CX36" s="684"/>
      <c r="CY36" s="685"/>
      <c r="CZ36" s="688">
        <v>12.5</v>
      </c>
      <c r="DA36" s="717"/>
      <c r="DB36" s="717"/>
      <c r="DC36" s="721"/>
      <c r="DD36" s="692">
        <v>2528031</v>
      </c>
      <c r="DE36" s="684"/>
      <c r="DF36" s="684"/>
      <c r="DG36" s="684"/>
      <c r="DH36" s="684"/>
      <c r="DI36" s="684"/>
      <c r="DJ36" s="684"/>
      <c r="DK36" s="685"/>
      <c r="DL36" s="692">
        <v>2205054</v>
      </c>
      <c r="DM36" s="684"/>
      <c r="DN36" s="684"/>
      <c r="DO36" s="684"/>
      <c r="DP36" s="684"/>
      <c r="DQ36" s="684"/>
      <c r="DR36" s="684"/>
      <c r="DS36" s="684"/>
      <c r="DT36" s="684"/>
      <c r="DU36" s="684"/>
      <c r="DV36" s="685"/>
      <c r="DW36" s="688">
        <v>14.3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670823</v>
      </c>
      <c r="S37" s="684"/>
      <c r="T37" s="684"/>
      <c r="U37" s="684"/>
      <c r="V37" s="684"/>
      <c r="W37" s="684"/>
      <c r="X37" s="684"/>
      <c r="Y37" s="685"/>
      <c r="Z37" s="686">
        <v>2.5</v>
      </c>
      <c r="AA37" s="686"/>
      <c r="AB37" s="686"/>
      <c r="AC37" s="686"/>
      <c r="AD37" s="687" t="s">
        <v>234</v>
      </c>
      <c r="AE37" s="687"/>
      <c r="AF37" s="687"/>
      <c r="AG37" s="687"/>
      <c r="AH37" s="687"/>
      <c r="AI37" s="687"/>
      <c r="AJ37" s="687"/>
      <c r="AK37" s="687"/>
      <c r="AL37" s="688" t="s">
        <v>234</v>
      </c>
      <c r="AM37" s="689"/>
      <c r="AN37" s="689"/>
      <c r="AO37" s="690"/>
      <c r="AQ37" s="761" t="s">
        <v>333</v>
      </c>
      <c r="AR37" s="762"/>
      <c r="AS37" s="762"/>
      <c r="AT37" s="762"/>
      <c r="AU37" s="762"/>
      <c r="AV37" s="762"/>
      <c r="AW37" s="762"/>
      <c r="AX37" s="762"/>
      <c r="AY37" s="763"/>
      <c r="AZ37" s="683">
        <v>1012046</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-47074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1804585</v>
      </c>
      <c r="CS37" s="719"/>
      <c r="CT37" s="719"/>
      <c r="CU37" s="719"/>
      <c r="CV37" s="719"/>
      <c r="CW37" s="719"/>
      <c r="CX37" s="719"/>
      <c r="CY37" s="720"/>
      <c r="CZ37" s="688">
        <v>6.9</v>
      </c>
      <c r="DA37" s="717"/>
      <c r="DB37" s="717"/>
      <c r="DC37" s="721"/>
      <c r="DD37" s="692">
        <v>1784885</v>
      </c>
      <c r="DE37" s="719"/>
      <c r="DF37" s="719"/>
      <c r="DG37" s="719"/>
      <c r="DH37" s="719"/>
      <c r="DI37" s="719"/>
      <c r="DJ37" s="719"/>
      <c r="DK37" s="720"/>
      <c r="DL37" s="692">
        <v>1699555</v>
      </c>
      <c r="DM37" s="719"/>
      <c r="DN37" s="719"/>
      <c r="DO37" s="719"/>
      <c r="DP37" s="719"/>
      <c r="DQ37" s="719"/>
      <c r="DR37" s="719"/>
      <c r="DS37" s="719"/>
      <c r="DT37" s="719"/>
      <c r="DU37" s="719"/>
      <c r="DV37" s="720"/>
      <c r="DW37" s="688">
        <v>11</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791000</v>
      </c>
      <c r="S38" s="684"/>
      <c r="T38" s="684"/>
      <c r="U38" s="684"/>
      <c r="V38" s="684"/>
      <c r="W38" s="684"/>
      <c r="X38" s="684"/>
      <c r="Y38" s="685"/>
      <c r="Z38" s="686">
        <v>2.9</v>
      </c>
      <c r="AA38" s="686"/>
      <c r="AB38" s="686"/>
      <c r="AC38" s="686"/>
      <c r="AD38" s="687">
        <v>3241</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270611</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6573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3316312</v>
      </c>
      <c r="CS38" s="684"/>
      <c r="CT38" s="684"/>
      <c r="CU38" s="684"/>
      <c r="CV38" s="684"/>
      <c r="CW38" s="684"/>
      <c r="CX38" s="684"/>
      <c r="CY38" s="685"/>
      <c r="CZ38" s="688">
        <v>12.7</v>
      </c>
      <c r="DA38" s="717"/>
      <c r="DB38" s="717"/>
      <c r="DC38" s="721"/>
      <c r="DD38" s="692">
        <v>2947239</v>
      </c>
      <c r="DE38" s="684"/>
      <c r="DF38" s="684"/>
      <c r="DG38" s="684"/>
      <c r="DH38" s="684"/>
      <c r="DI38" s="684"/>
      <c r="DJ38" s="684"/>
      <c r="DK38" s="685"/>
      <c r="DL38" s="692">
        <v>2535717</v>
      </c>
      <c r="DM38" s="684"/>
      <c r="DN38" s="684"/>
      <c r="DO38" s="684"/>
      <c r="DP38" s="684"/>
      <c r="DQ38" s="684"/>
      <c r="DR38" s="684"/>
      <c r="DS38" s="684"/>
      <c r="DT38" s="684"/>
      <c r="DU38" s="684"/>
      <c r="DV38" s="685"/>
      <c r="DW38" s="688">
        <v>16.399999999999999</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1788607</v>
      </c>
      <c r="S39" s="684"/>
      <c r="T39" s="684"/>
      <c r="U39" s="684"/>
      <c r="V39" s="684"/>
      <c r="W39" s="684"/>
      <c r="X39" s="684"/>
      <c r="Y39" s="685"/>
      <c r="Z39" s="686">
        <v>6.5</v>
      </c>
      <c r="AA39" s="686"/>
      <c r="AB39" s="686"/>
      <c r="AC39" s="686"/>
      <c r="AD39" s="687" t="s">
        <v>234</v>
      </c>
      <c r="AE39" s="687"/>
      <c r="AF39" s="687"/>
      <c r="AG39" s="687"/>
      <c r="AH39" s="687"/>
      <c r="AI39" s="687"/>
      <c r="AJ39" s="687"/>
      <c r="AK39" s="687"/>
      <c r="AL39" s="688" t="s">
        <v>234</v>
      </c>
      <c r="AM39" s="689"/>
      <c r="AN39" s="689"/>
      <c r="AO39" s="690"/>
      <c r="AQ39" s="761" t="s">
        <v>341</v>
      </c>
      <c r="AR39" s="762"/>
      <c r="AS39" s="762"/>
      <c r="AT39" s="762"/>
      <c r="AU39" s="762"/>
      <c r="AV39" s="762"/>
      <c r="AW39" s="762"/>
      <c r="AX39" s="762"/>
      <c r="AY39" s="763"/>
      <c r="AZ39" s="683">
        <v>110268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10359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1067318</v>
      </c>
      <c r="CS39" s="719"/>
      <c r="CT39" s="719"/>
      <c r="CU39" s="719"/>
      <c r="CV39" s="719"/>
      <c r="CW39" s="719"/>
      <c r="CX39" s="719"/>
      <c r="CY39" s="720"/>
      <c r="CZ39" s="688">
        <v>4.0999999999999996</v>
      </c>
      <c r="DA39" s="717"/>
      <c r="DB39" s="717"/>
      <c r="DC39" s="721"/>
      <c r="DD39" s="692">
        <v>425787</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234</v>
      </c>
      <c r="AA40" s="686"/>
      <c r="AB40" s="686"/>
      <c r="AC40" s="686"/>
      <c r="AD40" s="687" t="s">
        <v>174</v>
      </c>
      <c r="AE40" s="687"/>
      <c r="AF40" s="687"/>
      <c r="AG40" s="687"/>
      <c r="AH40" s="687"/>
      <c r="AI40" s="687"/>
      <c r="AJ40" s="687"/>
      <c r="AK40" s="687"/>
      <c r="AL40" s="688" t="s">
        <v>234</v>
      </c>
      <c r="AM40" s="689"/>
      <c r="AN40" s="689"/>
      <c r="AO40" s="690"/>
      <c r="AQ40" s="761" t="s">
        <v>345</v>
      </c>
      <c r="AR40" s="762"/>
      <c r="AS40" s="762"/>
      <c r="AT40" s="762"/>
      <c r="AU40" s="762"/>
      <c r="AV40" s="762"/>
      <c r="AW40" s="762"/>
      <c r="AX40" s="762"/>
      <c r="AY40" s="763"/>
      <c r="AZ40" s="683">
        <v>63201</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82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505300</v>
      </c>
      <c r="CS40" s="684"/>
      <c r="CT40" s="684"/>
      <c r="CU40" s="684"/>
      <c r="CV40" s="684"/>
      <c r="CW40" s="684"/>
      <c r="CX40" s="684"/>
      <c r="CY40" s="685"/>
      <c r="CZ40" s="688">
        <v>1.9</v>
      </c>
      <c r="DA40" s="717"/>
      <c r="DB40" s="717"/>
      <c r="DC40" s="721"/>
      <c r="DD40" s="692" t="s">
        <v>129</v>
      </c>
      <c r="DE40" s="684"/>
      <c r="DF40" s="684"/>
      <c r="DG40" s="684"/>
      <c r="DH40" s="684"/>
      <c r="DI40" s="684"/>
      <c r="DJ40" s="684"/>
      <c r="DK40" s="685"/>
      <c r="DL40" s="692" t="s">
        <v>174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496507</v>
      </c>
      <c r="S41" s="684"/>
      <c r="T41" s="684"/>
      <c r="U41" s="684"/>
      <c r="V41" s="684"/>
      <c r="W41" s="684"/>
      <c r="X41" s="684"/>
      <c r="Y41" s="685"/>
      <c r="Z41" s="686">
        <v>1.8</v>
      </c>
      <c r="AA41" s="686"/>
      <c r="AB41" s="686"/>
      <c r="AC41" s="686"/>
      <c r="AD41" s="687" t="s">
        <v>234</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463065</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174</v>
      </c>
      <c r="CS41" s="719"/>
      <c r="CT41" s="719"/>
      <c r="CU41" s="719"/>
      <c r="CV41" s="719"/>
      <c r="CW41" s="719"/>
      <c r="CX41" s="719"/>
      <c r="CY41" s="720"/>
      <c r="CZ41" s="688" t="s">
        <v>234</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27357999</v>
      </c>
      <c r="S42" s="769"/>
      <c r="T42" s="769"/>
      <c r="U42" s="769"/>
      <c r="V42" s="769"/>
      <c r="W42" s="769"/>
      <c r="X42" s="769"/>
      <c r="Y42" s="777"/>
      <c r="Z42" s="778">
        <v>100</v>
      </c>
      <c r="AA42" s="778"/>
      <c r="AB42" s="778"/>
      <c r="AC42" s="778"/>
      <c r="AD42" s="779">
        <v>14962348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1507389</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322</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2449100</v>
      </c>
      <c r="CS42" s="684"/>
      <c r="CT42" s="684"/>
      <c r="CU42" s="684"/>
      <c r="CV42" s="684"/>
      <c r="CW42" s="684"/>
      <c r="CX42" s="684"/>
      <c r="CY42" s="685"/>
      <c r="CZ42" s="688">
        <v>9.4</v>
      </c>
      <c r="DA42" s="689"/>
      <c r="DB42" s="689"/>
      <c r="DC42" s="701"/>
      <c r="DD42" s="692">
        <v>652911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29489</v>
      </c>
      <c r="CS43" s="719"/>
      <c r="CT43" s="719"/>
      <c r="CU43" s="719"/>
      <c r="CV43" s="719"/>
      <c r="CW43" s="719"/>
      <c r="CX43" s="719"/>
      <c r="CY43" s="720"/>
      <c r="CZ43" s="688">
        <v>0.1</v>
      </c>
      <c r="DA43" s="717"/>
      <c r="DB43" s="717"/>
      <c r="DC43" s="721"/>
      <c r="DD43" s="692">
        <v>29489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2413671</v>
      </c>
      <c r="CS44" s="684"/>
      <c r="CT44" s="684"/>
      <c r="CU44" s="684"/>
      <c r="CV44" s="684"/>
      <c r="CW44" s="684"/>
      <c r="CX44" s="684"/>
      <c r="CY44" s="685"/>
      <c r="CZ44" s="688">
        <v>9.1999999999999993</v>
      </c>
      <c r="DA44" s="689"/>
      <c r="DB44" s="689"/>
      <c r="DC44" s="701"/>
      <c r="DD44" s="692">
        <v>643119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1096947</v>
      </c>
      <c r="CS45" s="719"/>
      <c r="CT45" s="719"/>
      <c r="CU45" s="719"/>
      <c r="CV45" s="719"/>
      <c r="CW45" s="719"/>
      <c r="CX45" s="719"/>
      <c r="CY45" s="720"/>
      <c r="CZ45" s="688">
        <v>4.2</v>
      </c>
      <c r="DA45" s="717"/>
      <c r="DB45" s="717"/>
      <c r="DC45" s="721"/>
      <c r="DD45" s="692">
        <v>115117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1098833</v>
      </c>
      <c r="CS46" s="684"/>
      <c r="CT46" s="684"/>
      <c r="CU46" s="684"/>
      <c r="CV46" s="684"/>
      <c r="CW46" s="684"/>
      <c r="CX46" s="684"/>
      <c r="CY46" s="685"/>
      <c r="CZ46" s="688">
        <v>4.2</v>
      </c>
      <c r="DA46" s="689"/>
      <c r="DB46" s="689"/>
      <c r="DC46" s="701"/>
      <c r="DD46" s="692">
        <v>501028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35429</v>
      </c>
      <c r="CS47" s="719"/>
      <c r="CT47" s="719"/>
      <c r="CU47" s="719"/>
      <c r="CV47" s="719"/>
      <c r="CW47" s="719"/>
      <c r="CX47" s="719"/>
      <c r="CY47" s="720"/>
      <c r="CZ47" s="688">
        <v>0.1</v>
      </c>
      <c r="DA47" s="717"/>
      <c r="DB47" s="717"/>
      <c r="DC47" s="721"/>
      <c r="DD47" s="692">
        <v>9792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26175609</v>
      </c>
      <c r="CS49" s="754"/>
      <c r="CT49" s="754"/>
      <c r="CU49" s="754"/>
      <c r="CV49" s="754"/>
      <c r="CW49" s="754"/>
      <c r="CX49" s="754"/>
      <c r="CY49" s="785"/>
      <c r="CZ49" s="780">
        <v>100</v>
      </c>
      <c r="DA49" s="786"/>
      <c r="DB49" s="786"/>
      <c r="DC49" s="787"/>
      <c r="DD49" s="788">
        <v>17027661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l8e3HcjGkCWF4jdfKVnIqsGvx1tKh+h/MG4rR2PnM9uPxI+OnXSgLpyPMfnOUw6Nlrz/BQ3e5IqW5cFl3okww==" saltValue="GTxZrmIsWiw5jsieNHqN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27171</v>
      </c>
      <c r="R7" s="819"/>
      <c r="S7" s="819"/>
      <c r="T7" s="819"/>
      <c r="U7" s="819"/>
      <c r="V7" s="819">
        <v>26000</v>
      </c>
      <c r="W7" s="819"/>
      <c r="X7" s="819"/>
      <c r="Y7" s="819"/>
      <c r="Z7" s="819"/>
      <c r="AA7" s="819">
        <v>1171</v>
      </c>
      <c r="AB7" s="819"/>
      <c r="AC7" s="819"/>
      <c r="AD7" s="819"/>
      <c r="AE7" s="820"/>
      <c r="AF7" s="821">
        <v>949</v>
      </c>
      <c r="AG7" s="822"/>
      <c r="AH7" s="822"/>
      <c r="AI7" s="822"/>
      <c r="AJ7" s="823"/>
      <c r="AK7" s="858">
        <v>890</v>
      </c>
      <c r="AL7" s="859"/>
      <c r="AM7" s="859"/>
      <c r="AN7" s="859"/>
      <c r="AO7" s="859"/>
      <c r="AP7" s="859">
        <v>33199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20</v>
      </c>
      <c r="CI7" s="856"/>
      <c r="CJ7" s="856"/>
      <c r="CK7" s="856"/>
      <c r="CL7" s="857"/>
      <c r="CM7" s="855">
        <v>277</v>
      </c>
      <c r="CN7" s="856"/>
      <c r="CO7" s="856"/>
      <c r="CP7" s="856"/>
      <c r="CQ7" s="857"/>
      <c r="CR7" s="855">
        <v>30</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599</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269</v>
      </c>
      <c r="R8" s="843"/>
      <c r="S8" s="843"/>
      <c r="T8" s="843"/>
      <c r="U8" s="843"/>
      <c r="V8" s="843">
        <v>261</v>
      </c>
      <c r="W8" s="843"/>
      <c r="X8" s="843"/>
      <c r="Y8" s="843"/>
      <c r="Z8" s="843"/>
      <c r="AA8" s="843">
        <v>8</v>
      </c>
      <c r="AB8" s="843"/>
      <c r="AC8" s="843"/>
      <c r="AD8" s="843"/>
      <c r="AE8" s="844"/>
      <c r="AF8" s="845">
        <v>8</v>
      </c>
      <c r="AG8" s="846"/>
      <c r="AH8" s="846"/>
      <c r="AI8" s="846"/>
      <c r="AJ8" s="847"/>
      <c r="AK8" s="848" t="s">
        <v>606</v>
      </c>
      <c r="AL8" s="849"/>
      <c r="AM8" s="849"/>
      <c r="AN8" s="849"/>
      <c r="AO8" s="849"/>
      <c r="AP8" s="849" t="s">
        <v>599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2</v>
      </c>
      <c r="CI8" s="866"/>
      <c r="CJ8" s="866"/>
      <c r="CK8" s="866"/>
      <c r="CL8" s="867"/>
      <c r="CM8" s="865">
        <v>39</v>
      </c>
      <c r="CN8" s="866"/>
      <c r="CO8" s="866"/>
      <c r="CP8" s="866"/>
      <c r="CQ8" s="867"/>
      <c r="CR8" s="865">
        <v>28</v>
      </c>
      <c r="CS8" s="866"/>
      <c r="CT8" s="866"/>
      <c r="CU8" s="866"/>
      <c r="CV8" s="867"/>
      <c r="CW8" s="865" t="s">
        <v>599</v>
      </c>
      <c r="CX8" s="866"/>
      <c r="CY8" s="866"/>
      <c r="CZ8" s="866"/>
      <c r="DA8" s="867"/>
      <c r="DB8" s="865" t="s">
        <v>599</v>
      </c>
      <c r="DC8" s="866"/>
      <c r="DD8" s="866"/>
      <c r="DE8" s="866"/>
      <c r="DF8" s="867"/>
      <c r="DG8" s="865" t="s">
        <v>599</v>
      </c>
      <c r="DH8" s="866"/>
      <c r="DI8" s="866"/>
      <c r="DJ8" s="866"/>
      <c r="DK8" s="867"/>
      <c r="DL8" s="865" t="s">
        <v>599</v>
      </c>
      <c r="DM8" s="866"/>
      <c r="DN8" s="866"/>
      <c r="DO8" s="866"/>
      <c r="DP8" s="867"/>
      <c r="DQ8" s="865" t="s">
        <v>599</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428</v>
      </c>
      <c r="R9" s="843"/>
      <c r="S9" s="843"/>
      <c r="T9" s="843"/>
      <c r="U9" s="843"/>
      <c r="V9" s="843">
        <v>425</v>
      </c>
      <c r="W9" s="843"/>
      <c r="X9" s="843"/>
      <c r="Y9" s="843"/>
      <c r="Z9" s="843"/>
      <c r="AA9" s="843">
        <v>3</v>
      </c>
      <c r="AB9" s="843"/>
      <c r="AC9" s="843"/>
      <c r="AD9" s="843"/>
      <c r="AE9" s="844"/>
      <c r="AF9" s="845">
        <v>3</v>
      </c>
      <c r="AG9" s="846"/>
      <c r="AH9" s="846"/>
      <c r="AI9" s="846"/>
      <c r="AJ9" s="847"/>
      <c r="AK9" s="848">
        <v>182</v>
      </c>
      <c r="AL9" s="849"/>
      <c r="AM9" s="849"/>
      <c r="AN9" s="849"/>
      <c r="AO9" s="849"/>
      <c r="AP9" s="849" t="s">
        <v>599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27358</v>
      </c>
      <c r="R23" s="878"/>
      <c r="S23" s="878"/>
      <c r="T23" s="878"/>
      <c r="U23" s="878"/>
      <c r="V23" s="878">
        <v>26176</v>
      </c>
      <c r="W23" s="878"/>
      <c r="X23" s="878"/>
      <c r="Y23" s="878"/>
      <c r="Z23" s="878"/>
      <c r="AA23" s="878">
        <v>1182</v>
      </c>
      <c r="AB23" s="878"/>
      <c r="AC23" s="878"/>
      <c r="AD23" s="878"/>
      <c r="AE23" s="879"/>
      <c r="AF23" s="880">
        <v>960</v>
      </c>
      <c r="AG23" s="878"/>
      <c r="AH23" s="878"/>
      <c r="AI23" s="878"/>
      <c r="AJ23" s="881"/>
      <c r="AK23" s="882"/>
      <c r="AL23" s="883"/>
      <c r="AM23" s="883"/>
      <c r="AN23" s="883"/>
      <c r="AO23" s="883"/>
      <c r="AP23" s="878">
        <v>33199</v>
      </c>
      <c r="AQ23" s="878"/>
      <c r="AR23" s="878"/>
      <c r="AS23" s="878"/>
      <c r="AT23" s="878"/>
      <c r="AU23" s="884"/>
      <c r="AV23" s="884"/>
      <c r="AW23" s="884"/>
      <c r="AX23" s="884"/>
      <c r="AY23" s="885"/>
      <c r="AZ23" s="893" t="s">
        <v>228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4899</v>
      </c>
      <c r="R28" s="907"/>
      <c r="S28" s="907"/>
      <c r="T28" s="907"/>
      <c r="U28" s="907"/>
      <c r="V28" s="907">
        <v>4863</v>
      </c>
      <c r="W28" s="907"/>
      <c r="X28" s="907"/>
      <c r="Y28" s="907"/>
      <c r="Z28" s="907"/>
      <c r="AA28" s="907">
        <v>35</v>
      </c>
      <c r="AB28" s="907"/>
      <c r="AC28" s="907"/>
      <c r="AD28" s="907"/>
      <c r="AE28" s="908"/>
      <c r="AF28" s="909">
        <v>35</v>
      </c>
      <c r="AG28" s="907"/>
      <c r="AH28" s="907"/>
      <c r="AI28" s="907"/>
      <c r="AJ28" s="910"/>
      <c r="AK28" s="911">
        <v>463</v>
      </c>
      <c r="AL28" s="902"/>
      <c r="AM28" s="902"/>
      <c r="AN28" s="902"/>
      <c r="AO28" s="902"/>
      <c r="AP28" s="902" t="s">
        <v>606</v>
      </c>
      <c r="AQ28" s="902"/>
      <c r="AR28" s="902"/>
      <c r="AS28" s="902"/>
      <c r="AT28" s="902"/>
      <c r="AU28" s="902" t="s">
        <v>606</v>
      </c>
      <c r="AV28" s="902"/>
      <c r="AW28" s="902"/>
      <c r="AX28" s="902"/>
      <c r="AY28" s="902"/>
      <c r="AZ28" s="903" t="s">
        <v>599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5536</v>
      </c>
      <c r="R29" s="843"/>
      <c r="S29" s="843"/>
      <c r="T29" s="843"/>
      <c r="U29" s="843"/>
      <c r="V29" s="843">
        <v>5457</v>
      </c>
      <c r="W29" s="843"/>
      <c r="X29" s="843"/>
      <c r="Y29" s="843"/>
      <c r="Z29" s="843"/>
      <c r="AA29" s="843">
        <v>79</v>
      </c>
      <c r="AB29" s="843"/>
      <c r="AC29" s="843"/>
      <c r="AD29" s="843"/>
      <c r="AE29" s="844"/>
      <c r="AF29" s="845">
        <v>79</v>
      </c>
      <c r="AG29" s="846"/>
      <c r="AH29" s="846"/>
      <c r="AI29" s="846"/>
      <c r="AJ29" s="847"/>
      <c r="AK29" s="914">
        <v>808</v>
      </c>
      <c r="AL29" s="915"/>
      <c r="AM29" s="915"/>
      <c r="AN29" s="915"/>
      <c r="AO29" s="915"/>
      <c r="AP29" s="915" t="s">
        <v>606</v>
      </c>
      <c r="AQ29" s="915"/>
      <c r="AR29" s="915"/>
      <c r="AS29" s="915"/>
      <c r="AT29" s="915"/>
      <c r="AU29" s="915" t="s">
        <v>606</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548</v>
      </c>
      <c r="R30" s="843"/>
      <c r="S30" s="843"/>
      <c r="T30" s="843"/>
      <c r="U30" s="843"/>
      <c r="V30" s="843">
        <v>546</v>
      </c>
      <c r="W30" s="843"/>
      <c r="X30" s="843"/>
      <c r="Y30" s="843"/>
      <c r="Z30" s="843"/>
      <c r="AA30" s="843">
        <v>2</v>
      </c>
      <c r="AB30" s="843"/>
      <c r="AC30" s="843"/>
      <c r="AD30" s="843"/>
      <c r="AE30" s="844"/>
      <c r="AF30" s="845">
        <v>2</v>
      </c>
      <c r="AG30" s="846"/>
      <c r="AH30" s="846"/>
      <c r="AI30" s="846"/>
      <c r="AJ30" s="847"/>
      <c r="AK30" s="914">
        <v>200</v>
      </c>
      <c r="AL30" s="915"/>
      <c r="AM30" s="915"/>
      <c r="AN30" s="915"/>
      <c r="AO30" s="915"/>
      <c r="AP30" s="915" t="s">
        <v>606</v>
      </c>
      <c r="AQ30" s="915"/>
      <c r="AR30" s="915"/>
      <c r="AS30" s="915"/>
      <c r="AT30" s="915"/>
      <c r="AU30" s="915" t="s">
        <v>606</v>
      </c>
      <c r="AV30" s="915"/>
      <c r="AW30" s="915"/>
      <c r="AX30" s="915"/>
      <c r="AY30" s="915"/>
      <c r="AZ30" s="916" t="s">
        <v>599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872</v>
      </c>
      <c r="R31" s="843"/>
      <c r="S31" s="843"/>
      <c r="T31" s="843"/>
      <c r="U31" s="843"/>
      <c r="V31" s="843">
        <v>743</v>
      </c>
      <c r="W31" s="843"/>
      <c r="X31" s="843"/>
      <c r="Y31" s="843"/>
      <c r="Z31" s="843"/>
      <c r="AA31" s="843">
        <v>129</v>
      </c>
      <c r="AB31" s="843"/>
      <c r="AC31" s="843"/>
      <c r="AD31" s="843"/>
      <c r="AE31" s="844"/>
      <c r="AF31" s="845">
        <v>916</v>
      </c>
      <c r="AG31" s="846"/>
      <c r="AH31" s="846"/>
      <c r="AI31" s="846"/>
      <c r="AJ31" s="847"/>
      <c r="AK31" s="914">
        <v>110</v>
      </c>
      <c r="AL31" s="915"/>
      <c r="AM31" s="915"/>
      <c r="AN31" s="915"/>
      <c r="AO31" s="915"/>
      <c r="AP31" s="915">
        <v>3065</v>
      </c>
      <c r="AQ31" s="915"/>
      <c r="AR31" s="915"/>
      <c r="AS31" s="915"/>
      <c r="AT31" s="915"/>
      <c r="AU31" s="915">
        <v>843</v>
      </c>
      <c r="AV31" s="915"/>
      <c r="AW31" s="915"/>
      <c r="AX31" s="915"/>
      <c r="AY31" s="915"/>
      <c r="AZ31" s="916" t="s">
        <v>599</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561</v>
      </c>
      <c r="R32" s="843"/>
      <c r="S32" s="843"/>
      <c r="T32" s="843"/>
      <c r="U32" s="843"/>
      <c r="V32" s="843">
        <v>553</v>
      </c>
      <c r="W32" s="843"/>
      <c r="X32" s="843"/>
      <c r="Y32" s="843"/>
      <c r="Z32" s="843"/>
      <c r="AA32" s="843">
        <v>8</v>
      </c>
      <c r="AB32" s="843"/>
      <c r="AC32" s="843"/>
      <c r="AD32" s="843"/>
      <c r="AE32" s="844"/>
      <c r="AF32" s="845" t="s">
        <v>228</v>
      </c>
      <c r="AG32" s="846"/>
      <c r="AH32" s="846"/>
      <c r="AI32" s="846"/>
      <c r="AJ32" s="847"/>
      <c r="AK32" s="914">
        <v>271</v>
      </c>
      <c r="AL32" s="915"/>
      <c r="AM32" s="915"/>
      <c r="AN32" s="915"/>
      <c r="AO32" s="915"/>
      <c r="AP32" s="915">
        <v>3257</v>
      </c>
      <c r="AQ32" s="915"/>
      <c r="AR32" s="915"/>
      <c r="AS32" s="915"/>
      <c r="AT32" s="915"/>
      <c r="AU32" s="915">
        <v>2605</v>
      </c>
      <c r="AV32" s="915"/>
      <c r="AW32" s="915"/>
      <c r="AX32" s="915"/>
      <c r="AY32" s="915"/>
      <c r="AZ32" s="916" t="s">
        <v>599</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1855</v>
      </c>
      <c r="R33" s="843"/>
      <c r="S33" s="843"/>
      <c r="T33" s="843"/>
      <c r="U33" s="843"/>
      <c r="V33" s="843">
        <v>1789</v>
      </c>
      <c r="W33" s="843"/>
      <c r="X33" s="843"/>
      <c r="Y33" s="843"/>
      <c r="Z33" s="843"/>
      <c r="AA33" s="843">
        <v>65</v>
      </c>
      <c r="AB33" s="843"/>
      <c r="AC33" s="843"/>
      <c r="AD33" s="843"/>
      <c r="AE33" s="844"/>
      <c r="AF33" s="845">
        <v>65</v>
      </c>
      <c r="AG33" s="846"/>
      <c r="AH33" s="846"/>
      <c r="AI33" s="846"/>
      <c r="AJ33" s="847"/>
      <c r="AK33" s="914">
        <v>1012</v>
      </c>
      <c r="AL33" s="915"/>
      <c r="AM33" s="915"/>
      <c r="AN33" s="915"/>
      <c r="AO33" s="915"/>
      <c r="AP33" s="915">
        <v>10782</v>
      </c>
      <c r="AQ33" s="915"/>
      <c r="AR33" s="915"/>
      <c r="AS33" s="915"/>
      <c r="AT33" s="915"/>
      <c r="AU33" s="915">
        <v>10782</v>
      </c>
      <c r="AV33" s="915"/>
      <c r="AW33" s="915"/>
      <c r="AX33" s="915"/>
      <c r="AY33" s="915"/>
      <c r="AZ33" s="916" t="s">
        <v>599</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1098</v>
      </c>
      <c r="AG63" s="926"/>
      <c r="AH63" s="926"/>
      <c r="AI63" s="926"/>
      <c r="AJ63" s="927"/>
      <c r="AK63" s="928"/>
      <c r="AL63" s="923"/>
      <c r="AM63" s="923"/>
      <c r="AN63" s="923"/>
      <c r="AO63" s="923"/>
      <c r="AP63" s="926">
        <v>17103</v>
      </c>
      <c r="AQ63" s="926"/>
      <c r="AR63" s="926"/>
      <c r="AS63" s="926"/>
      <c r="AT63" s="926"/>
      <c r="AU63" s="926">
        <v>14230</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400</v>
      </c>
      <c r="AG66" s="897"/>
      <c r="AH66" s="897"/>
      <c r="AI66" s="897"/>
      <c r="AJ66" s="937"/>
      <c r="AK66" s="801" t="s">
        <v>401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4498</v>
      </c>
      <c r="R68" s="950"/>
      <c r="S68" s="950"/>
      <c r="T68" s="950"/>
      <c r="U68" s="950"/>
      <c r="V68" s="950">
        <v>4445</v>
      </c>
      <c r="W68" s="950"/>
      <c r="X68" s="950"/>
      <c r="Y68" s="950"/>
      <c r="Z68" s="950"/>
      <c r="AA68" s="950">
        <v>53</v>
      </c>
      <c r="AB68" s="950"/>
      <c r="AC68" s="950"/>
      <c r="AD68" s="950"/>
      <c r="AE68" s="950"/>
      <c r="AF68" s="950">
        <v>53</v>
      </c>
      <c r="AG68" s="950"/>
      <c r="AH68" s="950"/>
      <c r="AI68" s="950"/>
      <c r="AJ68" s="950"/>
      <c r="AK68" s="950">
        <v>317</v>
      </c>
      <c r="AL68" s="950"/>
      <c r="AM68" s="950"/>
      <c r="AN68" s="950"/>
      <c r="AO68" s="950"/>
      <c r="AP68" s="950">
        <v>3333</v>
      </c>
      <c r="AQ68" s="950"/>
      <c r="AR68" s="950"/>
      <c r="AS68" s="950"/>
      <c r="AT68" s="950"/>
      <c r="AU68" s="950">
        <v>2903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317</v>
      </c>
      <c r="R69" s="915"/>
      <c r="S69" s="915"/>
      <c r="T69" s="915"/>
      <c r="U69" s="915"/>
      <c r="V69" s="915">
        <v>317</v>
      </c>
      <c r="W69" s="915"/>
      <c r="X69" s="915"/>
      <c r="Y69" s="915"/>
      <c r="Z69" s="915"/>
      <c r="AA69" s="915">
        <v>0</v>
      </c>
      <c r="AB69" s="915"/>
      <c r="AC69" s="915"/>
      <c r="AD69" s="915"/>
      <c r="AE69" s="915"/>
      <c r="AF69" s="915">
        <v>0</v>
      </c>
      <c r="AG69" s="915"/>
      <c r="AH69" s="915"/>
      <c r="AI69" s="915"/>
      <c r="AJ69" s="915"/>
      <c r="AK69" s="915">
        <v>317</v>
      </c>
      <c r="AL69" s="915"/>
      <c r="AM69" s="915"/>
      <c r="AN69" s="915"/>
      <c r="AO69" s="915"/>
      <c r="AP69" s="915" t="s">
        <v>606</v>
      </c>
      <c r="AQ69" s="915"/>
      <c r="AR69" s="915"/>
      <c r="AS69" s="915"/>
      <c r="AT69" s="915"/>
      <c r="AU69" s="915" t="s">
        <v>606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8789</v>
      </c>
      <c r="R70" s="915"/>
      <c r="S70" s="915"/>
      <c r="T70" s="915"/>
      <c r="U70" s="915"/>
      <c r="V70" s="915">
        <v>8666</v>
      </c>
      <c r="W70" s="915"/>
      <c r="X70" s="915"/>
      <c r="Y70" s="915"/>
      <c r="Z70" s="915"/>
      <c r="AA70" s="915">
        <v>124</v>
      </c>
      <c r="AB70" s="915"/>
      <c r="AC70" s="915"/>
      <c r="AD70" s="915"/>
      <c r="AE70" s="915"/>
      <c r="AF70" s="915">
        <v>124</v>
      </c>
      <c r="AG70" s="915"/>
      <c r="AH70" s="915"/>
      <c r="AI70" s="915"/>
      <c r="AJ70" s="915"/>
      <c r="AK70" s="915">
        <v>338</v>
      </c>
      <c r="AL70" s="915"/>
      <c r="AM70" s="915"/>
      <c r="AN70" s="915"/>
      <c r="AO70" s="915"/>
      <c r="AP70" s="915" t="s">
        <v>599</v>
      </c>
      <c r="AQ70" s="915"/>
      <c r="AR70" s="915"/>
      <c r="AS70" s="915"/>
      <c r="AT70" s="915"/>
      <c r="AU70" s="915" t="s">
        <v>599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107</v>
      </c>
      <c r="R71" s="915"/>
      <c r="S71" s="915"/>
      <c r="T71" s="915"/>
      <c r="U71" s="915"/>
      <c r="V71" s="915">
        <v>88</v>
      </c>
      <c r="W71" s="915"/>
      <c r="X71" s="915"/>
      <c r="Y71" s="915"/>
      <c r="Z71" s="915"/>
      <c r="AA71" s="915">
        <v>19</v>
      </c>
      <c r="AB71" s="915"/>
      <c r="AC71" s="915"/>
      <c r="AD71" s="915"/>
      <c r="AE71" s="915"/>
      <c r="AF71" s="915">
        <v>19</v>
      </c>
      <c r="AG71" s="915"/>
      <c r="AH71" s="915"/>
      <c r="AI71" s="915"/>
      <c r="AJ71" s="915"/>
      <c r="AK71" s="915" t="s">
        <v>599</v>
      </c>
      <c r="AL71" s="915"/>
      <c r="AM71" s="915"/>
      <c r="AN71" s="915"/>
      <c r="AO71" s="915"/>
      <c r="AP71" s="915" t="s">
        <v>599</v>
      </c>
      <c r="AQ71" s="915"/>
      <c r="AR71" s="915"/>
      <c r="AS71" s="915"/>
      <c r="AT71" s="915"/>
      <c r="AU71" s="915" t="s">
        <v>599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165</v>
      </c>
      <c r="R72" s="915"/>
      <c r="S72" s="915"/>
      <c r="T72" s="915"/>
      <c r="U72" s="915"/>
      <c r="V72" s="915">
        <v>144</v>
      </c>
      <c r="W72" s="915"/>
      <c r="X72" s="915"/>
      <c r="Y72" s="915"/>
      <c r="Z72" s="915"/>
      <c r="AA72" s="915">
        <v>22</v>
      </c>
      <c r="AB72" s="915"/>
      <c r="AC72" s="915"/>
      <c r="AD72" s="915"/>
      <c r="AE72" s="915"/>
      <c r="AF72" s="915">
        <v>22</v>
      </c>
      <c r="AG72" s="915"/>
      <c r="AH72" s="915"/>
      <c r="AI72" s="915"/>
      <c r="AJ72" s="915"/>
      <c r="AK72" s="915">
        <v>35</v>
      </c>
      <c r="AL72" s="915"/>
      <c r="AM72" s="915"/>
      <c r="AN72" s="915"/>
      <c r="AO72" s="915"/>
      <c r="AP72" s="915" t="s">
        <v>599</v>
      </c>
      <c r="AQ72" s="915"/>
      <c r="AR72" s="915"/>
      <c r="AS72" s="915"/>
      <c r="AT72" s="915"/>
      <c r="AU72" s="915" t="s">
        <v>599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540</v>
      </c>
      <c r="R73" s="915"/>
      <c r="S73" s="915"/>
      <c r="T73" s="915"/>
      <c r="U73" s="915"/>
      <c r="V73" s="915">
        <v>483</v>
      </c>
      <c r="W73" s="915"/>
      <c r="X73" s="915"/>
      <c r="Y73" s="915"/>
      <c r="Z73" s="915"/>
      <c r="AA73" s="915">
        <v>57</v>
      </c>
      <c r="AB73" s="915"/>
      <c r="AC73" s="915"/>
      <c r="AD73" s="915"/>
      <c r="AE73" s="915"/>
      <c r="AF73" s="915">
        <v>57</v>
      </c>
      <c r="AG73" s="915"/>
      <c r="AH73" s="915"/>
      <c r="AI73" s="915"/>
      <c r="AJ73" s="915"/>
      <c r="AK73" s="915" t="s">
        <v>599</v>
      </c>
      <c r="AL73" s="915"/>
      <c r="AM73" s="915"/>
      <c r="AN73" s="915"/>
      <c r="AO73" s="915"/>
      <c r="AP73" s="915" t="s">
        <v>599</v>
      </c>
      <c r="AQ73" s="915"/>
      <c r="AR73" s="915"/>
      <c r="AS73" s="915"/>
      <c r="AT73" s="915"/>
      <c r="AU73" s="915" t="s">
        <v>599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152923</v>
      </c>
      <c r="R74" s="915"/>
      <c r="S74" s="915"/>
      <c r="T74" s="915"/>
      <c r="U74" s="915"/>
      <c r="V74" s="915">
        <v>149406</v>
      </c>
      <c r="W74" s="915"/>
      <c r="X74" s="915"/>
      <c r="Y74" s="915"/>
      <c r="Z74" s="915"/>
      <c r="AA74" s="915">
        <v>3517</v>
      </c>
      <c r="AB74" s="915"/>
      <c r="AC74" s="915"/>
      <c r="AD74" s="915"/>
      <c r="AE74" s="915"/>
      <c r="AF74" s="915">
        <v>3517</v>
      </c>
      <c r="AG74" s="915"/>
      <c r="AH74" s="915"/>
      <c r="AI74" s="915"/>
      <c r="AJ74" s="915"/>
      <c r="AK74" s="915">
        <v>1563</v>
      </c>
      <c r="AL74" s="915"/>
      <c r="AM74" s="915"/>
      <c r="AN74" s="915"/>
      <c r="AO74" s="915"/>
      <c r="AP74" s="915" t="s">
        <v>599</v>
      </c>
      <c r="AQ74" s="915"/>
      <c r="AR74" s="915"/>
      <c r="AS74" s="915"/>
      <c r="AT74" s="915"/>
      <c r="AU74" s="915" t="s">
        <v>599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3792</v>
      </c>
      <c r="AG88" s="926"/>
      <c r="AH88" s="926"/>
      <c r="AI88" s="926"/>
      <c r="AJ88" s="926"/>
      <c r="AK88" s="923"/>
      <c r="AL88" s="923"/>
      <c r="AM88" s="923"/>
      <c r="AN88" s="923"/>
      <c r="AO88" s="923"/>
      <c r="AP88" s="926">
        <v>3333</v>
      </c>
      <c r="AQ88" s="926"/>
      <c r="AR88" s="926"/>
      <c r="AS88" s="926"/>
      <c r="AT88" s="926"/>
      <c r="AU88" s="926">
        <v>2903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57</v>
      </c>
      <c r="CS102" s="934"/>
      <c r="CT102" s="934"/>
      <c r="CU102" s="934"/>
      <c r="CV102" s="977"/>
      <c r="CW102" s="976" t="s">
        <v>599</v>
      </c>
      <c r="CX102" s="934"/>
      <c r="CY102" s="934"/>
      <c r="CZ102" s="934"/>
      <c r="DA102" s="977"/>
      <c r="DB102" s="976" t="s">
        <v>599</v>
      </c>
      <c r="DC102" s="934"/>
      <c r="DD102" s="934"/>
      <c r="DE102" s="934"/>
      <c r="DF102" s="977"/>
      <c r="DG102" s="976" t="s">
        <v>599</v>
      </c>
      <c r="DH102" s="934"/>
      <c r="DI102" s="934"/>
      <c r="DJ102" s="934"/>
      <c r="DK102" s="977"/>
      <c r="DL102" s="976" t="s">
        <v>599</v>
      </c>
      <c r="DM102" s="934"/>
      <c r="DN102" s="934"/>
      <c r="DO102" s="934"/>
      <c r="DP102" s="977"/>
      <c r="DQ102" s="976" t="s">
        <v>599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2960806</v>
      </c>
      <c r="AB110" s="986"/>
      <c r="AC110" s="986"/>
      <c r="AD110" s="986"/>
      <c r="AE110" s="987"/>
      <c r="AF110" s="988">
        <v>2881706</v>
      </c>
      <c r="AG110" s="986"/>
      <c r="AH110" s="986"/>
      <c r="AI110" s="986"/>
      <c r="AJ110" s="987"/>
      <c r="AK110" s="988">
        <v>2904297</v>
      </c>
      <c r="AL110" s="986"/>
      <c r="AM110" s="986"/>
      <c r="AN110" s="986"/>
      <c r="AO110" s="987"/>
      <c r="AP110" s="989">
        <v>22.8</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33675879</v>
      </c>
      <c r="BR110" s="1021"/>
      <c r="BS110" s="1021"/>
      <c r="BT110" s="1021"/>
      <c r="BU110" s="1021"/>
      <c r="BV110" s="1021">
        <v>34075175</v>
      </c>
      <c r="BW110" s="1021"/>
      <c r="BX110" s="1021"/>
      <c r="BY110" s="1021"/>
      <c r="BZ110" s="1021"/>
      <c r="CA110" s="1021">
        <v>33198783</v>
      </c>
      <c r="CB110" s="1021"/>
      <c r="CC110" s="1021"/>
      <c r="CD110" s="1021"/>
      <c r="CE110" s="1021"/>
      <c r="CF110" s="1035">
        <v>261.10000000000002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416</v>
      </c>
      <c r="DH110" s="1021"/>
      <c r="DI110" s="1021"/>
      <c r="DJ110" s="1021"/>
      <c r="DK110" s="1021"/>
      <c r="DL110" s="1021" t="s">
        <v>416</v>
      </c>
      <c r="DM110" s="1021"/>
      <c r="DN110" s="1021"/>
      <c r="DO110" s="1021"/>
      <c r="DP110" s="1021"/>
      <c r="DQ110" s="1021" t="s">
        <v>228</v>
      </c>
      <c r="DR110" s="1021"/>
      <c r="DS110" s="1021"/>
      <c r="DT110" s="1021"/>
      <c r="DU110" s="1021"/>
      <c r="DV110" s="1022" t="s">
        <v>228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442</v>
      </c>
      <c r="AG111" s="1028"/>
      <c r="AH111" s="1028"/>
      <c r="AI111" s="1028"/>
      <c r="AJ111" s="1029"/>
      <c r="AK111" s="1030" t="s">
        <v>416</v>
      </c>
      <c r="AL111" s="1028"/>
      <c r="AM111" s="1028"/>
      <c r="AN111" s="1028"/>
      <c r="AO111" s="1029"/>
      <c r="AP111" s="1031" t="s">
        <v>441</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331595</v>
      </c>
      <c r="BR111" s="1014"/>
      <c r="BS111" s="1014"/>
      <c r="BT111" s="1014"/>
      <c r="BU111" s="1014"/>
      <c r="BV111" s="1014">
        <v>260231</v>
      </c>
      <c r="BW111" s="1014"/>
      <c r="BX111" s="1014"/>
      <c r="BY111" s="1014"/>
      <c r="BZ111" s="1014"/>
      <c r="CA111" s="1014">
        <v>194976</v>
      </c>
      <c r="CB111" s="1014"/>
      <c r="CC111" s="1014"/>
      <c r="CD111" s="1014"/>
      <c r="CE111" s="1014"/>
      <c r="CF111" s="1008">
        <v>1.5</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416</v>
      </c>
      <c r="DM111" s="1014"/>
      <c r="DN111" s="1014"/>
      <c r="DO111" s="1014"/>
      <c r="DP111" s="1014"/>
      <c r="DQ111" s="1014" t="s">
        <v>416</v>
      </c>
      <c r="DR111" s="1014"/>
      <c r="DS111" s="1014"/>
      <c r="DT111" s="1014"/>
      <c r="DU111" s="1014"/>
      <c r="DV111" s="1015" t="s">
        <v>441</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441</v>
      </c>
      <c r="AG112" s="1053"/>
      <c r="AH112" s="1053"/>
      <c r="AI112" s="1053"/>
      <c r="AJ112" s="1054"/>
      <c r="AK112" s="1055" t="s">
        <v>447</v>
      </c>
      <c r="AL112" s="1053"/>
      <c r="AM112" s="1053"/>
      <c r="AN112" s="1053"/>
      <c r="AO112" s="1054"/>
      <c r="AP112" s="1056" t="s">
        <v>441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13845603</v>
      </c>
      <c r="BR112" s="1014"/>
      <c r="BS112" s="1014"/>
      <c r="BT112" s="1014"/>
      <c r="BU112" s="1014"/>
      <c r="BV112" s="1014">
        <v>14133281</v>
      </c>
      <c r="BW112" s="1014"/>
      <c r="BX112" s="1014"/>
      <c r="BY112" s="1014"/>
      <c r="BZ112" s="1014"/>
      <c r="CA112" s="1014">
        <v>14229612</v>
      </c>
      <c r="CB112" s="1014"/>
      <c r="CC112" s="1014"/>
      <c r="CD112" s="1014"/>
      <c r="CE112" s="1014"/>
      <c r="CF112" s="1008">
        <v>111.9</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416</v>
      </c>
      <c r="DM112" s="1014"/>
      <c r="DN112" s="1014"/>
      <c r="DO112" s="1014"/>
      <c r="DP112" s="1014"/>
      <c r="DQ112" s="1014" t="s">
        <v>441</v>
      </c>
      <c r="DR112" s="1014"/>
      <c r="DS112" s="1014"/>
      <c r="DT112" s="1014"/>
      <c r="DU112" s="1014"/>
      <c r="DV112" s="1015" t="s">
        <v>416</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1299226</v>
      </c>
      <c r="AB113" s="1028"/>
      <c r="AC113" s="1028"/>
      <c r="AD113" s="1028"/>
      <c r="AE113" s="1029"/>
      <c r="AF113" s="1030">
        <v>1314682</v>
      </c>
      <c r="AG113" s="1028"/>
      <c r="AH113" s="1028"/>
      <c r="AI113" s="1028"/>
      <c r="AJ113" s="1029"/>
      <c r="AK113" s="1030">
        <v>1217297</v>
      </c>
      <c r="AL113" s="1028"/>
      <c r="AM113" s="1028"/>
      <c r="AN113" s="1028"/>
      <c r="AO113" s="1029"/>
      <c r="AP113" s="1031">
        <v>9.6</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1524477</v>
      </c>
      <c r="BR113" s="1014"/>
      <c r="BS113" s="1014"/>
      <c r="BT113" s="1014"/>
      <c r="BU113" s="1014"/>
      <c r="BV113" s="1014">
        <v>1795701</v>
      </c>
      <c r="BW113" s="1014"/>
      <c r="BX113" s="1014"/>
      <c r="BY113" s="1014"/>
      <c r="BZ113" s="1014"/>
      <c r="CA113" s="1014">
        <v>2902505</v>
      </c>
      <c r="CB113" s="1014"/>
      <c r="CC113" s="1014"/>
      <c r="CD113" s="1014"/>
      <c r="CE113" s="1014"/>
      <c r="CF113" s="1008">
        <v>22.8</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453</v>
      </c>
      <c r="DH113" s="1053"/>
      <c r="DI113" s="1053"/>
      <c r="DJ113" s="1053"/>
      <c r="DK113" s="1054"/>
      <c r="DL113" s="1055" t="s">
        <v>416</v>
      </c>
      <c r="DM113" s="1053"/>
      <c r="DN113" s="1053"/>
      <c r="DO113" s="1053"/>
      <c r="DP113" s="1054"/>
      <c r="DQ113" s="1055" t="s">
        <v>441</v>
      </c>
      <c r="DR113" s="1053"/>
      <c r="DS113" s="1053"/>
      <c r="DT113" s="1053"/>
      <c r="DU113" s="1054"/>
      <c r="DV113" s="1056" t="s">
        <v>447</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216808</v>
      </c>
      <c r="AB114" s="1053"/>
      <c r="AC114" s="1053"/>
      <c r="AD114" s="1053"/>
      <c r="AE114" s="1054"/>
      <c r="AF114" s="1055">
        <v>214800</v>
      </c>
      <c r="AG114" s="1053"/>
      <c r="AH114" s="1053"/>
      <c r="AI114" s="1053"/>
      <c r="AJ114" s="1054"/>
      <c r="AK114" s="1055">
        <v>218277</v>
      </c>
      <c r="AL114" s="1053"/>
      <c r="AM114" s="1053"/>
      <c r="AN114" s="1053"/>
      <c r="AO114" s="1054"/>
      <c r="AP114" s="1056">
        <v>1.7</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2843518</v>
      </c>
      <c r="BR114" s="1014"/>
      <c r="BS114" s="1014"/>
      <c r="BT114" s="1014"/>
      <c r="BU114" s="1014"/>
      <c r="BV114" s="1014">
        <v>2758630</v>
      </c>
      <c r="BW114" s="1014"/>
      <c r="BX114" s="1014"/>
      <c r="BY114" s="1014"/>
      <c r="BZ114" s="1014"/>
      <c r="CA114" s="1014">
        <v>2906728</v>
      </c>
      <c r="CB114" s="1014"/>
      <c r="CC114" s="1014"/>
      <c r="CD114" s="1014"/>
      <c r="CE114" s="1014"/>
      <c r="CF114" s="1008">
        <v>22.9</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441</v>
      </c>
      <c r="DM114" s="1053"/>
      <c r="DN114" s="1053"/>
      <c r="DO114" s="1053"/>
      <c r="DP114" s="1054"/>
      <c r="DQ114" s="1055" t="s">
        <v>441</v>
      </c>
      <c r="DR114" s="1053"/>
      <c r="DS114" s="1053"/>
      <c r="DT114" s="1053"/>
      <c r="DU114" s="1054"/>
      <c r="DV114" s="1056" t="s">
        <v>453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87303</v>
      </c>
      <c r="AB115" s="1028"/>
      <c r="AC115" s="1028"/>
      <c r="AD115" s="1028"/>
      <c r="AE115" s="1029"/>
      <c r="AF115" s="1030">
        <v>79963</v>
      </c>
      <c r="AG115" s="1028"/>
      <c r="AH115" s="1028"/>
      <c r="AI115" s="1028"/>
      <c r="AJ115" s="1029"/>
      <c r="AK115" s="1030">
        <v>69407</v>
      </c>
      <c r="AL115" s="1028"/>
      <c r="AM115" s="1028"/>
      <c r="AN115" s="1028"/>
      <c r="AO115" s="1029"/>
      <c r="AP115" s="1031">
        <v>0.5</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441</v>
      </c>
      <c r="BR115" s="1014"/>
      <c r="BS115" s="1014"/>
      <c r="BT115" s="1014"/>
      <c r="BU115" s="1014"/>
      <c r="BV115" s="1014" t="s">
        <v>441</v>
      </c>
      <c r="BW115" s="1014"/>
      <c r="BX115" s="1014"/>
      <c r="BY115" s="1014"/>
      <c r="BZ115" s="1014"/>
      <c r="CA115" s="1014" t="s">
        <v>441</v>
      </c>
      <c r="CB115" s="1014"/>
      <c r="CC115" s="1014"/>
      <c r="CD115" s="1014"/>
      <c r="CE115" s="1014"/>
      <c r="CF115" s="1008" t="s">
        <v>447</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441</v>
      </c>
      <c r="DH115" s="1053"/>
      <c r="DI115" s="1053"/>
      <c r="DJ115" s="1053"/>
      <c r="DK115" s="1054"/>
      <c r="DL115" s="1055" t="s">
        <v>441</v>
      </c>
      <c r="DM115" s="1053"/>
      <c r="DN115" s="1053"/>
      <c r="DO115" s="1053"/>
      <c r="DP115" s="1054"/>
      <c r="DQ115" s="1055" t="s">
        <v>441</v>
      </c>
      <c r="DR115" s="1053"/>
      <c r="DS115" s="1053"/>
      <c r="DT115" s="1053"/>
      <c r="DU115" s="1054"/>
      <c r="DV115" s="1056" t="s">
        <v>416</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441</v>
      </c>
      <c r="AG116" s="1053"/>
      <c r="AH116" s="1053"/>
      <c r="AI116" s="1053"/>
      <c r="AJ116" s="1054"/>
      <c r="AK116" s="1055" t="s">
        <v>447</v>
      </c>
      <c r="AL116" s="1053"/>
      <c r="AM116" s="1053"/>
      <c r="AN116" s="1053"/>
      <c r="AO116" s="1054"/>
      <c r="AP116" s="1056" t="s">
        <v>447</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228</v>
      </c>
      <c r="BW116" s="1014"/>
      <c r="BX116" s="1014"/>
      <c r="BY116" s="1014"/>
      <c r="BZ116" s="1014"/>
      <c r="CA116" s="1014" t="s">
        <v>416</v>
      </c>
      <c r="CB116" s="1014"/>
      <c r="CC116" s="1014"/>
      <c r="CD116" s="1014"/>
      <c r="CE116" s="1014"/>
      <c r="CF116" s="1008" t="s">
        <v>441</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2526</v>
      </c>
      <c r="DH116" s="1053"/>
      <c r="DI116" s="1053"/>
      <c r="DJ116" s="1053"/>
      <c r="DK116" s="1054"/>
      <c r="DL116" s="1055">
        <v>933</v>
      </c>
      <c r="DM116" s="1053"/>
      <c r="DN116" s="1053"/>
      <c r="DO116" s="1053"/>
      <c r="DP116" s="1054"/>
      <c r="DQ116" s="1055" t="s">
        <v>441</v>
      </c>
      <c r="DR116" s="1053"/>
      <c r="DS116" s="1053"/>
      <c r="DT116" s="1053"/>
      <c r="DU116" s="1054"/>
      <c r="DV116" s="1056" t="s">
        <v>416</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4564143</v>
      </c>
      <c r="AB117" s="1071"/>
      <c r="AC117" s="1071"/>
      <c r="AD117" s="1071"/>
      <c r="AE117" s="1072"/>
      <c r="AF117" s="1073">
        <v>4491151</v>
      </c>
      <c r="AG117" s="1071"/>
      <c r="AH117" s="1071"/>
      <c r="AI117" s="1071"/>
      <c r="AJ117" s="1072"/>
      <c r="AK117" s="1073">
        <v>4409278</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228</v>
      </c>
      <c r="BW117" s="1014"/>
      <c r="BX117" s="1014"/>
      <c r="BY117" s="1014"/>
      <c r="BZ117" s="1014"/>
      <c r="CA117" s="1014" t="s">
        <v>441</v>
      </c>
      <c r="CB117" s="1014"/>
      <c r="CC117" s="1014"/>
      <c r="CD117" s="1014"/>
      <c r="CE117" s="1014"/>
      <c r="CF117" s="1008" t="s">
        <v>228</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416</v>
      </c>
      <c r="DH117" s="1053"/>
      <c r="DI117" s="1053"/>
      <c r="DJ117" s="1053"/>
      <c r="DK117" s="1054"/>
      <c r="DL117" s="1055" t="s">
        <v>453</v>
      </c>
      <c r="DM117" s="1053"/>
      <c r="DN117" s="1053"/>
      <c r="DO117" s="1053"/>
      <c r="DP117" s="1054"/>
      <c r="DQ117" s="1055" t="s">
        <v>453</v>
      </c>
      <c r="DR117" s="1053"/>
      <c r="DS117" s="1053"/>
      <c r="DT117" s="1053"/>
      <c r="DU117" s="1054"/>
      <c r="DV117" s="1056" t="s">
        <v>453</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416</v>
      </c>
      <c r="BR118" s="1092"/>
      <c r="BS118" s="1092"/>
      <c r="BT118" s="1092"/>
      <c r="BU118" s="1092"/>
      <c r="BV118" s="1092" t="s">
        <v>416</v>
      </c>
      <c r="BW118" s="1092"/>
      <c r="BX118" s="1092"/>
      <c r="BY118" s="1092"/>
      <c r="BZ118" s="1092"/>
      <c r="CA118" s="1092" t="s">
        <v>416</v>
      </c>
      <c r="CB118" s="1092"/>
      <c r="CC118" s="1092"/>
      <c r="CD118" s="1092"/>
      <c r="CE118" s="1092"/>
      <c r="CF118" s="1008" t="s">
        <v>416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228</v>
      </c>
      <c r="DH118" s="1053"/>
      <c r="DI118" s="1053"/>
      <c r="DJ118" s="1053"/>
      <c r="DK118" s="1054"/>
      <c r="DL118" s="1055" t="s">
        <v>416</v>
      </c>
      <c r="DM118" s="1053"/>
      <c r="DN118" s="1053"/>
      <c r="DO118" s="1053"/>
      <c r="DP118" s="1054"/>
      <c r="DQ118" s="1055" t="s">
        <v>416</v>
      </c>
      <c r="DR118" s="1053"/>
      <c r="DS118" s="1053"/>
      <c r="DT118" s="1053"/>
      <c r="DU118" s="1054"/>
      <c r="DV118" s="1056" t="s">
        <v>416</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416</v>
      </c>
      <c r="AB119" s="986"/>
      <c r="AC119" s="986"/>
      <c r="AD119" s="986"/>
      <c r="AE119" s="987"/>
      <c r="AF119" s="988" t="s">
        <v>228</v>
      </c>
      <c r="AG119" s="986"/>
      <c r="AH119" s="986"/>
      <c r="AI119" s="986"/>
      <c r="AJ119" s="987"/>
      <c r="AK119" s="988" t="s">
        <v>453</v>
      </c>
      <c r="AL119" s="986"/>
      <c r="AM119" s="986"/>
      <c r="AN119" s="986"/>
      <c r="AO119" s="987"/>
      <c r="AP119" s="989" t="s">
        <v>416</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468</v>
      </c>
      <c r="BP119" s="1100"/>
      <c r="BQ119" s="1091">
        <v>52221072</v>
      </c>
      <c r="BR119" s="1092"/>
      <c r="BS119" s="1092"/>
      <c r="BT119" s="1092"/>
      <c r="BU119" s="1092"/>
      <c r="BV119" s="1092">
        <v>53023018</v>
      </c>
      <c r="BW119" s="1092"/>
      <c r="BX119" s="1092"/>
      <c r="BY119" s="1092"/>
      <c r="BZ119" s="1092"/>
      <c r="CA119" s="1092">
        <v>53432604</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329069</v>
      </c>
      <c r="DH119" s="1078"/>
      <c r="DI119" s="1078"/>
      <c r="DJ119" s="1078"/>
      <c r="DK119" s="1079"/>
      <c r="DL119" s="1077">
        <v>259298</v>
      </c>
      <c r="DM119" s="1078"/>
      <c r="DN119" s="1078"/>
      <c r="DO119" s="1078"/>
      <c r="DP119" s="1079"/>
      <c r="DQ119" s="1077">
        <v>194976</v>
      </c>
      <c r="DR119" s="1078"/>
      <c r="DS119" s="1078"/>
      <c r="DT119" s="1078"/>
      <c r="DU119" s="1079"/>
      <c r="DV119" s="1080">
        <v>1.5</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228</v>
      </c>
      <c r="AB120" s="1053"/>
      <c r="AC120" s="1053"/>
      <c r="AD120" s="1053"/>
      <c r="AE120" s="1054"/>
      <c r="AF120" s="1055" t="s">
        <v>228</v>
      </c>
      <c r="AG120" s="1053"/>
      <c r="AH120" s="1053"/>
      <c r="AI120" s="1053"/>
      <c r="AJ120" s="1054"/>
      <c r="AK120" s="1055" t="s">
        <v>228</v>
      </c>
      <c r="AL120" s="1053"/>
      <c r="AM120" s="1053"/>
      <c r="AN120" s="1053"/>
      <c r="AO120" s="1054"/>
      <c r="AP120" s="1056" t="s">
        <v>228</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8329062</v>
      </c>
      <c r="BR120" s="1021"/>
      <c r="BS120" s="1021"/>
      <c r="BT120" s="1021"/>
      <c r="BU120" s="1021"/>
      <c r="BV120" s="1021">
        <v>8838942</v>
      </c>
      <c r="BW120" s="1021"/>
      <c r="BX120" s="1021"/>
      <c r="BY120" s="1021"/>
      <c r="BZ120" s="1021"/>
      <c r="CA120" s="1021">
        <v>9270190</v>
      </c>
      <c r="CB120" s="1021"/>
      <c r="CC120" s="1021"/>
      <c r="CD120" s="1021"/>
      <c r="CE120" s="1021"/>
      <c r="CF120" s="1035">
        <v>72.900000000000006</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10409690</v>
      </c>
      <c r="DH120" s="1021"/>
      <c r="DI120" s="1021"/>
      <c r="DJ120" s="1021"/>
      <c r="DK120" s="1021"/>
      <c r="DL120" s="1021">
        <v>10630569</v>
      </c>
      <c r="DM120" s="1021"/>
      <c r="DN120" s="1021"/>
      <c r="DO120" s="1021"/>
      <c r="DP120" s="1021"/>
      <c r="DQ120" s="1021">
        <v>10781579</v>
      </c>
      <c r="DR120" s="1021"/>
      <c r="DS120" s="1021"/>
      <c r="DT120" s="1021"/>
      <c r="DU120" s="1021"/>
      <c r="DV120" s="1022">
        <v>84.8</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228</v>
      </c>
      <c r="AB121" s="1053"/>
      <c r="AC121" s="1053"/>
      <c r="AD121" s="1053"/>
      <c r="AE121" s="1054"/>
      <c r="AF121" s="1055" t="s">
        <v>228</v>
      </c>
      <c r="AG121" s="1053"/>
      <c r="AH121" s="1053"/>
      <c r="AI121" s="1053"/>
      <c r="AJ121" s="1054"/>
      <c r="AK121" s="1055" t="s">
        <v>228</v>
      </c>
      <c r="AL121" s="1053"/>
      <c r="AM121" s="1053"/>
      <c r="AN121" s="1053"/>
      <c r="AO121" s="1054"/>
      <c r="AP121" s="1056" t="s">
        <v>228</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522901</v>
      </c>
      <c r="BR121" s="1014"/>
      <c r="BS121" s="1014"/>
      <c r="BT121" s="1014"/>
      <c r="BU121" s="1014"/>
      <c r="BV121" s="1014">
        <v>901997</v>
      </c>
      <c r="BW121" s="1014"/>
      <c r="BX121" s="1014"/>
      <c r="BY121" s="1014"/>
      <c r="BZ121" s="1014"/>
      <c r="CA121" s="1014">
        <v>895905</v>
      </c>
      <c r="CB121" s="1014"/>
      <c r="CC121" s="1014"/>
      <c r="CD121" s="1014"/>
      <c r="CE121" s="1014"/>
      <c r="CF121" s="1008">
        <v>7</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2668021</v>
      </c>
      <c r="DH121" s="1014"/>
      <c r="DI121" s="1014"/>
      <c r="DJ121" s="1014"/>
      <c r="DK121" s="1014"/>
      <c r="DL121" s="1014">
        <v>2571177</v>
      </c>
      <c r="DM121" s="1014"/>
      <c r="DN121" s="1014"/>
      <c r="DO121" s="1014"/>
      <c r="DP121" s="1014"/>
      <c r="DQ121" s="1014">
        <v>2605292</v>
      </c>
      <c r="DR121" s="1014"/>
      <c r="DS121" s="1014"/>
      <c r="DT121" s="1014"/>
      <c r="DU121" s="1014"/>
      <c r="DV121" s="1015">
        <v>20.5</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228</v>
      </c>
      <c r="AB122" s="1053"/>
      <c r="AC122" s="1053"/>
      <c r="AD122" s="1053"/>
      <c r="AE122" s="1054"/>
      <c r="AF122" s="1055" t="s">
        <v>228</v>
      </c>
      <c r="AG122" s="1053"/>
      <c r="AH122" s="1053"/>
      <c r="AI122" s="1053"/>
      <c r="AJ122" s="1054"/>
      <c r="AK122" s="1055" t="s">
        <v>228</v>
      </c>
      <c r="AL122" s="1053"/>
      <c r="AM122" s="1053"/>
      <c r="AN122" s="1053"/>
      <c r="AO122" s="1054"/>
      <c r="AP122" s="1056" t="s">
        <v>228</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32360127</v>
      </c>
      <c r="BR122" s="1092"/>
      <c r="BS122" s="1092"/>
      <c r="BT122" s="1092"/>
      <c r="BU122" s="1092"/>
      <c r="BV122" s="1092">
        <v>31995474</v>
      </c>
      <c r="BW122" s="1092"/>
      <c r="BX122" s="1092"/>
      <c r="BY122" s="1092"/>
      <c r="BZ122" s="1092"/>
      <c r="CA122" s="1092">
        <v>31702397</v>
      </c>
      <c r="CB122" s="1092"/>
      <c r="CC122" s="1092"/>
      <c r="CD122" s="1092"/>
      <c r="CE122" s="1092"/>
      <c r="CF122" s="1112">
        <v>249.3</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v>767892</v>
      </c>
      <c r="DH122" s="1014"/>
      <c r="DI122" s="1014"/>
      <c r="DJ122" s="1014"/>
      <c r="DK122" s="1014"/>
      <c r="DL122" s="1014">
        <v>931535</v>
      </c>
      <c r="DM122" s="1014"/>
      <c r="DN122" s="1014"/>
      <c r="DO122" s="1014"/>
      <c r="DP122" s="1014"/>
      <c r="DQ122" s="1014">
        <v>842741</v>
      </c>
      <c r="DR122" s="1014"/>
      <c r="DS122" s="1014"/>
      <c r="DT122" s="1014"/>
      <c r="DU122" s="1014"/>
      <c r="DV122" s="1015">
        <v>6.6</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1617</v>
      </c>
      <c r="AB123" s="1053"/>
      <c r="AC123" s="1053"/>
      <c r="AD123" s="1053"/>
      <c r="AE123" s="1054"/>
      <c r="AF123" s="1055">
        <v>1605</v>
      </c>
      <c r="AG123" s="1053"/>
      <c r="AH123" s="1053"/>
      <c r="AI123" s="1053"/>
      <c r="AJ123" s="1054"/>
      <c r="AK123" s="1055">
        <v>933</v>
      </c>
      <c r="AL123" s="1053"/>
      <c r="AM123" s="1053"/>
      <c r="AN123" s="1053"/>
      <c r="AO123" s="1054"/>
      <c r="AP123" s="1056">
        <v>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479</v>
      </c>
      <c r="BP123" s="1100"/>
      <c r="BQ123" s="1159">
        <v>41212090</v>
      </c>
      <c r="BR123" s="1160"/>
      <c r="BS123" s="1160"/>
      <c r="BT123" s="1160"/>
      <c r="BU123" s="1160"/>
      <c r="BV123" s="1160">
        <v>41736413</v>
      </c>
      <c r="BW123" s="1160"/>
      <c r="BX123" s="1160"/>
      <c r="BY123" s="1160"/>
      <c r="BZ123" s="1160"/>
      <c r="CA123" s="1160">
        <v>41868492</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481</v>
      </c>
      <c r="DH123" s="1053"/>
      <c r="DI123" s="1053"/>
      <c r="DJ123" s="1053"/>
      <c r="DK123" s="1054"/>
      <c r="DL123" s="1055" t="s">
        <v>228</v>
      </c>
      <c r="DM123" s="1053"/>
      <c r="DN123" s="1053"/>
      <c r="DO123" s="1053"/>
      <c r="DP123" s="1054"/>
      <c r="DQ123" s="1055" t="s">
        <v>482</v>
      </c>
      <c r="DR123" s="1053"/>
      <c r="DS123" s="1053"/>
      <c r="DT123" s="1053"/>
      <c r="DU123" s="1054"/>
      <c r="DV123" s="1056" t="s">
        <v>481</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482</v>
      </c>
      <c r="AB124" s="1053"/>
      <c r="AC124" s="1053"/>
      <c r="AD124" s="1053"/>
      <c r="AE124" s="1054"/>
      <c r="AF124" s="1055" t="s">
        <v>483</v>
      </c>
      <c r="AG124" s="1053"/>
      <c r="AH124" s="1053"/>
      <c r="AI124" s="1053"/>
      <c r="AJ124" s="1054"/>
      <c r="AK124" s="1055" t="s">
        <v>447</v>
      </c>
      <c r="AL124" s="1053"/>
      <c r="AM124" s="1053"/>
      <c r="AN124" s="1053"/>
      <c r="AO124" s="1054"/>
      <c r="AP124" s="1056" t="s">
        <v>483</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84.4</v>
      </c>
      <c r="BR124" s="1122"/>
      <c r="BS124" s="1122"/>
      <c r="BT124" s="1122"/>
      <c r="BU124" s="1122"/>
      <c r="BV124" s="1122">
        <v>87.7</v>
      </c>
      <c r="BW124" s="1122"/>
      <c r="BX124" s="1122"/>
      <c r="BY124" s="1122"/>
      <c r="BZ124" s="1122"/>
      <c r="CA124" s="1122">
        <v>90.9</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486</v>
      </c>
      <c r="DH124" s="1078"/>
      <c r="DI124" s="1078"/>
      <c r="DJ124" s="1078"/>
      <c r="DK124" s="1079"/>
      <c r="DL124" s="1077" t="s">
        <v>486</v>
      </c>
      <c r="DM124" s="1078"/>
      <c r="DN124" s="1078"/>
      <c r="DO124" s="1078"/>
      <c r="DP124" s="1079"/>
      <c r="DQ124" s="1077" t="s">
        <v>228</v>
      </c>
      <c r="DR124" s="1078"/>
      <c r="DS124" s="1078"/>
      <c r="DT124" s="1078"/>
      <c r="DU124" s="1079"/>
      <c r="DV124" s="1080" t="s">
        <v>486</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228</v>
      </c>
      <c r="AB125" s="1053"/>
      <c r="AC125" s="1053"/>
      <c r="AD125" s="1053"/>
      <c r="AE125" s="1054"/>
      <c r="AF125" s="1055" t="s">
        <v>486</v>
      </c>
      <c r="AG125" s="1053"/>
      <c r="AH125" s="1053"/>
      <c r="AI125" s="1053"/>
      <c r="AJ125" s="1054"/>
      <c r="AK125" s="1055" t="s">
        <v>482</v>
      </c>
      <c r="AL125" s="1053"/>
      <c r="AM125" s="1053"/>
      <c r="AN125" s="1053"/>
      <c r="AO125" s="1054"/>
      <c r="AP125" s="1056" t="s">
        <v>486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447</v>
      </c>
      <c r="DH125" s="1021"/>
      <c r="DI125" s="1021"/>
      <c r="DJ125" s="1021"/>
      <c r="DK125" s="1021"/>
      <c r="DL125" s="1021" t="s">
        <v>447</v>
      </c>
      <c r="DM125" s="1021"/>
      <c r="DN125" s="1021"/>
      <c r="DO125" s="1021"/>
      <c r="DP125" s="1021"/>
      <c r="DQ125" s="1021" t="s">
        <v>482</v>
      </c>
      <c r="DR125" s="1021"/>
      <c r="DS125" s="1021"/>
      <c r="DT125" s="1021"/>
      <c r="DU125" s="1021"/>
      <c r="DV125" s="1022" t="s">
        <v>486</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74182</v>
      </c>
      <c r="AB126" s="1053"/>
      <c r="AC126" s="1053"/>
      <c r="AD126" s="1053"/>
      <c r="AE126" s="1054"/>
      <c r="AF126" s="1055">
        <v>68788</v>
      </c>
      <c r="AG126" s="1053"/>
      <c r="AH126" s="1053"/>
      <c r="AI126" s="1053"/>
      <c r="AJ126" s="1054"/>
      <c r="AK126" s="1055">
        <v>63259</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486</v>
      </c>
      <c r="DH126" s="1014"/>
      <c r="DI126" s="1014"/>
      <c r="DJ126" s="1014"/>
      <c r="DK126" s="1014"/>
      <c r="DL126" s="1014" t="s">
        <v>486</v>
      </c>
      <c r="DM126" s="1014"/>
      <c r="DN126" s="1014"/>
      <c r="DO126" s="1014"/>
      <c r="DP126" s="1014"/>
      <c r="DQ126" s="1014" t="s">
        <v>447</v>
      </c>
      <c r="DR126" s="1014"/>
      <c r="DS126" s="1014"/>
      <c r="DT126" s="1014"/>
      <c r="DU126" s="1014"/>
      <c r="DV126" s="1015" t="s">
        <v>490</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11504</v>
      </c>
      <c r="AB127" s="1053"/>
      <c r="AC127" s="1053"/>
      <c r="AD127" s="1053"/>
      <c r="AE127" s="1054"/>
      <c r="AF127" s="1055">
        <v>9570</v>
      </c>
      <c r="AG127" s="1053"/>
      <c r="AH127" s="1053"/>
      <c r="AI127" s="1053"/>
      <c r="AJ127" s="1054"/>
      <c r="AK127" s="1055">
        <v>5215</v>
      </c>
      <c r="AL127" s="1053"/>
      <c r="AM127" s="1053"/>
      <c r="AN127" s="1053"/>
      <c r="AO127" s="1054"/>
      <c r="AP127" s="1056">
        <v>0</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497</v>
      </c>
      <c r="DH127" s="1014"/>
      <c r="DI127" s="1014"/>
      <c r="DJ127" s="1014"/>
      <c r="DK127" s="1014"/>
      <c r="DL127" s="1014" t="s">
        <v>228</v>
      </c>
      <c r="DM127" s="1014"/>
      <c r="DN127" s="1014"/>
      <c r="DO127" s="1014"/>
      <c r="DP127" s="1014"/>
      <c r="DQ127" s="1014" t="s">
        <v>228</v>
      </c>
      <c r="DR127" s="1014"/>
      <c r="DS127" s="1014"/>
      <c r="DT127" s="1014"/>
      <c r="DU127" s="1014"/>
      <c r="DV127" s="1015" t="s">
        <v>447</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100685</v>
      </c>
      <c r="AB128" s="1142"/>
      <c r="AC128" s="1142"/>
      <c r="AD128" s="1142"/>
      <c r="AE128" s="1143"/>
      <c r="AF128" s="1144">
        <v>80856</v>
      </c>
      <c r="AG128" s="1142"/>
      <c r="AH128" s="1142"/>
      <c r="AI128" s="1142"/>
      <c r="AJ128" s="1143"/>
      <c r="AK128" s="1144">
        <v>102712</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486</v>
      </c>
      <c r="BG128" s="1149"/>
      <c r="BH128" s="1149"/>
      <c r="BI128" s="1149"/>
      <c r="BJ128" s="1149"/>
      <c r="BK128" s="1149"/>
      <c r="BL128" s="1150"/>
      <c r="BM128" s="1148">
        <v>12.75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482</v>
      </c>
      <c r="DH128" s="1134"/>
      <c r="DI128" s="1134"/>
      <c r="DJ128" s="1134"/>
      <c r="DK128" s="1134"/>
      <c r="DL128" s="1134" t="s">
        <v>482</v>
      </c>
      <c r="DM128" s="1134"/>
      <c r="DN128" s="1134"/>
      <c r="DO128" s="1134"/>
      <c r="DP128" s="1134"/>
      <c r="DQ128" s="1134" t="s">
        <v>481</v>
      </c>
      <c r="DR128" s="1134"/>
      <c r="DS128" s="1134"/>
      <c r="DT128" s="1134"/>
      <c r="DU128" s="1134"/>
      <c r="DV128" s="1135" t="s">
        <v>483</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15897612</v>
      </c>
      <c r="AB129" s="1053"/>
      <c r="AC129" s="1053"/>
      <c r="AD129" s="1053"/>
      <c r="AE129" s="1054"/>
      <c r="AF129" s="1055">
        <v>15670938</v>
      </c>
      <c r="AG129" s="1053"/>
      <c r="AH129" s="1053"/>
      <c r="AI129" s="1053"/>
      <c r="AJ129" s="1054"/>
      <c r="AK129" s="1055">
        <v>15423843</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504</v>
      </c>
      <c r="BG129" s="1163"/>
      <c r="BH129" s="1163"/>
      <c r="BI129" s="1163"/>
      <c r="BJ129" s="1163"/>
      <c r="BK129" s="1163"/>
      <c r="BL129" s="1164"/>
      <c r="BM129" s="1162">
        <v>17.75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2866738</v>
      </c>
      <c r="AB130" s="1053"/>
      <c r="AC130" s="1053"/>
      <c r="AD130" s="1053"/>
      <c r="AE130" s="1054"/>
      <c r="AF130" s="1055">
        <v>2809709</v>
      </c>
      <c r="AG130" s="1053"/>
      <c r="AH130" s="1053"/>
      <c r="AI130" s="1053"/>
      <c r="AJ130" s="1054"/>
      <c r="AK130" s="1055">
        <v>2707589</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12.4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13030874</v>
      </c>
      <c r="AB131" s="1078"/>
      <c r="AC131" s="1078"/>
      <c r="AD131" s="1078"/>
      <c r="AE131" s="1079"/>
      <c r="AF131" s="1077">
        <v>12861229</v>
      </c>
      <c r="AG131" s="1078"/>
      <c r="AH131" s="1078"/>
      <c r="AI131" s="1078"/>
      <c r="AJ131" s="1079"/>
      <c r="AK131" s="1077">
        <v>12716254</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90.9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12.253360750000001</v>
      </c>
      <c r="AB132" s="1194"/>
      <c r="AC132" s="1194"/>
      <c r="AD132" s="1194"/>
      <c r="AE132" s="1195"/>
      <c r="AF132" s="1196">
        <v>12.445047049999999</v>
      </c>
      <c r="AG132" s="1194"/>
      <c r="AH132" s="1194"/>
      <c r="AI132" s="1194"/>
      <c r="AJ132" s="1195"/>
      <c r="AK132" s="1196">
        <v>12.57427698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11.6</v>
      </c>
      <c r="AB133" s="1177"/>
      <c r="AC133" s="1177"/>
      <c r="AD133" s="1177"/>
      <c r="AE133" s="1178"/>
      <c r="AF133" s="1176">
        <v>12</v>
      </c>
      <c r="AG133" s="1177"/>
      <c r="AH133" s="1177"/>
      <c r="AI133" s="1177"/>
      <c r="AJ133" s="1178"/>
      <c r="AK133" s="1176">
        <v>12.4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9riUUvi6CKnNL9vrNgpImWUnGBpds5WY7th5plGXEFgPn8ypOjo4v94OsD20sWZFgMRgttwpDt3luM8jOckNA==" saltValue="78z83wJZBeoJdQQkBQYn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gs4Jhk65C10sfvNeSmShQCD1yyAN8Cg/QNfj3jnnQL2jKEezTXsPoRUun+9VL0oixEq5vDDptjdpTQS8n6OXw==" saltValue="lpQ1CX8hDt3aPQOrYgL2d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qrSoFVU7JLAqaScK81UMnPi88ucksYVf9UW5LO0/ytrSUMufjZsazDsbp5f8uMGc2qWAvvkTXxNzq/o/woOFg==" saltValue="/hbn65XCEGJTuBkcBNNP2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3941549</v>
      </c>
      <c r="AP9" s="313">
        <v>88882</v>
      </c>
      <c r="AQ9" s="314">
        <v>90613</v>
      </c>
      <c r="AR9" s="315">
        <v>-1.9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18607</v>
      </c>
      <c r="AP10" s="316">
        <v>420</v>
      </c>
      <c r="AQ10" s="317">
        <v>7525</v>
      </c>
      <c r="AR10" s="318">
        <v>-94.4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1016269</v>
      </c>
      <c r="AP11" s="316">
        <v>22917</v>
      </c>
      <c r="AQ11" s="317">
        <v>9582</v>
      </c>
      <c r="AR11" s="318">
        <v>139.19999999999999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1356</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v>2</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281785</v>
      </c>
      <c r="AP14" s="316">
        <v>6354</v>
      </c>
      <c r="AQ14" s="317">
        <v>4182</v>
      </c>
      <c r="AR14" s="318">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29489</v>
      </c>
      <c r="AP15" s="316">
        <v>665</v>
      </c>
      <c r="AQ15" s="317">
        <v>2331</v>
      </c>
      <c r="AR15" s="318">
        <v>-71.5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-254053</v>
      </c>
      <c r="AP16" s="316">
        <v>-5729</v>
      </c>
      <c r="AQ16" s="317">
        <v>-8270</v>
      </c>
      <c r="AR16" s="318">
        <v>-30.7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5033646</v>
      </c>
      <c r="AP17" s="316">
        <v>113508</v>
      </c>
      <c r="AQ17" s="317">
        <v>107322</v>
      </c>
      <c r="AR17" s="318">
        <v>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9.4499999999999993</v>
      </c>
      <c r="AP21" s="329">
        <v>10.18</v>
      </c>
      <c r="AQ21" s="330">
        <v>-0.73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95.2</v>
      </c>
      <c r="AP22" s="334">
        <v>97.7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2904297</v>
      </c>
      <c r="AP32" s="343">
        <v>65492</v>
      </c>
      <c r="AQ32" s="344">
        <v>67619</v>
      </c>
      <c r="AR32" s="345">
        <v>-3.1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v>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1217297</v>
      </c>
      <c r="AP35" s="343">
        <v>27450</v>
      </c>
      <c r="AQ35" s="344">
        <v>17835</v>
      </c>
      <c r="AR35" s="345">
        <v>53.9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218277</v>
      </c>
      <c r="AP36" s="343">
        <v>4922</v>
      </c>
      <c r="AQ36" s="344">
        <v>2401</v>
      </c>
      <c r="AR36" s="345">
        <v>105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v>69407</v>
      </c>
      <c r="AP37" s="343">
        <v>1565</v>
      </c>
      <c r="AQ37" s="344">
        <v>732</v>
      </c>
      <c r="AR37" s="345">
        <v>113.8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525</v>
      </c>
      <c r="AP38" s="346" t="s">
        <v>525</v>
      </c>
      <c r="AQ38" s="347">
        <v>5</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-102712</v>
      </c>
      <c r="AP39" s="343">
        <v>-2316</v>
      </c>
      <c r="AQ39" s="344">
        <v>-3806</v>
      </c>
      <c r="AR39" s="345">
        <v>-39.1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-2707589</v>
      </c>
      <c r="AP40" s="343">
        <v>-61056</v>
      </c>
      <c r="AQ40" s="344">
        <v>-59049</v>
      </c>
      <c r="AR40" s="345">
        <v>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1598977</v>
      </c>
      <c r="AP41" s="343">
        <v>36057</v>
      </c>
      <c r="AQ41" s="344">
        <v>25740</v>
      </c>
      <c r="AR41" s="345">
        <v>40.1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4583207</v>
      </c>
      <c r="AN51" s="365">
        <v>95358</v>
      </c>
      <c r="AO51" s="366">
        <v>-18.100000000000001</v>
      </c>
      <c r="AP51" s="367">
        <v>87974</v>
      </c>
      <c r="AQ51" s="368">
        <v>33.299999999999997</v>
      </c>
      <c r="AR51" s="369">
        <v>-51.4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1408468</v>
      </c>
      <c r="AN52" s="373">
        <v>29305</v>
      </c>
      <c r="AO52" s="374">
        <v>-45</v>
      </c>
      <c r="AP52" s="375">
        <v>48183</v>
      </c>
      <c r="AQ52" s="376">
        <v>32.1</v>
      </c>
      <c r="AR52" s="377">
        <v>-77.099999999999994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4086622</v>
      </c>
      <c r="AN53" s="365">
        <v>86796</v>
      </c>
      <c r="AO53" s="366">
        <v>-9</v>
      </c>
      <c r="AP53" s="367">
        <v>83280</v>
      </c>
      <c r="AQ53" s="368">
        <v>-5.3</v>
      </c>
      <c r="AR53" s="369">
        <v>-3.7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1146213</v>
      </c>
      <c r="AN54" s="373">
        <v>24345</v>
      </c>
      <c r="AO54" s="374">
        <v>-16.899999999999999</v>
      </c>
      <c r="AP54" s="375">
        <v>43123</v>
      </c>
      <c r="AQ54" s="376">
        <v>-10.5</v>
      </c>
      <c r="AR54" s="377">
        <v>-6.4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2656910</v>
      </c>
      <c r="AN55" s="365">
        <v>57348</v>
      </c>
      <c r="AO55" s="366">
        <v>-33.9</v>
      </c>
      <c r="AP55" s="367">
        <v>88968</v>
      </c>
      <c r="AQ55" s="368">
        <v>6.8</v>
      </c>
      <c r="AR55" s="369">
        <v>-40.700000000000003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885209</v>
      </c>
      <c r="AN56" s="373">
        <v>19107</v>
      </c>
      <c r="AO56" s="374">
        <v>-21.5</v>
      </c>
      <c r="AP56" s="375">
        <v>45482</v>
      </c>
      <c r="AQ56" s="376">
        <v>5.5</v>
      </c>
      <c r="AR56" s="377">
        <v>-27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3706180</v>
      </c>
      <c r="AN57" s="365">
        <v>81726</v>
      </c>
      <c r="AO57" s="366">
        <v>42.5</v>
      </c>
      <c r="AP57" s="367">
        <v>85173</v>
      </c>
      <c r="AQ57" s="368">
        <v>-4.3</v>
      </c>
      <c r="AR57" s="369">
        <v>46.8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1654634</v>
      </c>
      <c r="AN58" s="373">
        <v>36487</v>
      </c>
      <c r="AO58" s="374">
        <v>91</v>
      </c>
      <c r="AP58" s="375">
        <v>43913</v>
      </c>
      <c r="AQ58" s="376">
        <v>-3.4</v>
      </c>
      <c r="AR58" s="377">
        <v>94.4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2413671</v>
      </c>
      <c r="AN59" s="365">
        <v>54428</v>
      </c>
      <c r="AO59" s="366">
        <v>-33.4</v>
      </c>
      <c r="AP59" s="367">
        <v>94081</v>
      </c>
      <c r="AQ59" s="368">
        <v>10.5</v>
      </c>
      <c r="AR59" s="369">
        <v>-43.9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1098833</v>
      </c>
      <c r="AN60" s="373">
        <v>24779</v>
      </c>
      <c r="AO60" s="374">
        <v>-32.1</v>
      </c>
      <c r="AP60" s="375">
        <v>48949</v>
      </c>
      <c r="AQ60" s="376">
        <v>11.5</v>
      </c>
      <c r="AR60" s="377">
        <v>-43.6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3489318</v>
      </c>
      <c r="AN61" s="380">
        <v>75131</v>
      </c>
      <c r="AO61" s="381">
        <v>-10.4</v>
      </c>
      <c r="AP61" s="382">
        <v>87895</v>
      </c>
      <c r="AQ61" s="383">
        <v>8.1999999999999993</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1238671</v>
      </c>
      <c r="AN62" s="373">
        <v>26805</v>
      </c>
      <c r="AO62" s="374">
        <v>-4.9000000000000004</v>
      </c>
      <c r="AP62" s="375">
        <v>45930</v>
      </c>
      <c r="AQ62" s="376">
        <v>7</v>
      </c>
      <c r="AR62" s="377">
        <v>-11.9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ZqZd2Iu1EtA8bHK5lI7mS3EXpQNiSIC1JruajzpV1zZG2f78g7JeksZ/Cr8Wtxljt1vJL0LilB3DX8PX4/rdw==" saltValue="IdeKtaS5is+Y0EHNqPTb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4cYTeEJw9T59fQIm+yQakNT1T/VpmKq5vIB+mzKPuDvgvr00X2xBaCsjz+CXbxmdgpZCLeHSkEaRJ8lJ+Rojjg==" saltValue="sGLlRAy6QkCPAzS4xscS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rhD6DXeh31+bJFqO6F9smB68Ls+n765jb3pap/JRlKOdhbjilThgTvXuAsEwmbamg2EJlQ2vJtCcEhEHy5P65A==" saltValue="jb0lHMMY+MJoSjvyL1aG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27.92</v>
      </c>
      <c r="G47" s="12">
        <v>30.24</v>
      </c>
      <c r="H47" s="12">
        <v>31.33</v>
      </c>
      <c r="I47" s="12">
        <v>31.81</v>
      </c>
      <c r="J47" s="13">
        <v>32</v>
      </c>
    </row>
    <row r="48" spans="2:10" ht="57.75" customHeight="1" x14ac:dyDescent="0.15">
      <c r="B48" s="14"/>
      <c r="C48" s="1238" t="s">
        <v>4</v>
      </c>
      <c r="D48" s="1238"/>
      <c r="E48" s="1239"/>
      <c r="F48" s="15">
        <v>4.9800000000000004</v>
      </c>
      <c r="G48" s="16">
        <v>3.98</v>
      </c>
      <c r="H48" s="16">
        <v>3.61</v>
      </c>
      <c r="I48" s="16">
        <v>3.53</v>
      </c>
      <c r="J48" s="17">
        <v>6.23</v>
      </c>
    </row>
    <row r="49" spans="2:10" ht="57.75" customHeight="1" thickBot="1" x14ac:dyDescent="0.2">
      <c r="B49" s="18"/>
      <c r="C49" s="1240" t="s">
        <v>5</v>
      </c>
      <c r="D49" s="1240"/>
      <c r="E49" s="1241"/>
      <c r="F49" s="19">
        <v>4.3</v>
      </c>
      <c r="G49" s="20">
        <v>4.91</v>
      </c>
      <c r="H49" s="20" t="s">
        <v>572</v>
      </c>
      <c r="I49" s="20" t="s">
        <v>573</v>
      </c>
      <c r="J49" s="21">
        <v>2.33</v>
      </c>
    </row>
    <row r="50" spans="2:10" ht="13.5" customHeight="1" x14ac:dyDescent="0.15"/>
  </sheetData>
  <sheetProtection algorithmName="SHA-512" hashValue="JW9AUHpt/jOkgVMr+5sHEgRqsSKA1enty4O5P4cYfHhg2VoG6miwi9Fard5MjgcN2Ydg6nxSWWkD0BxKWEWn/g==" saltValue="TRCM0zEfsZkLm61ZDpd9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2021-10-03T23:36:55Z</cp:lastPrinted>
  <dcterms:created xsi:type="dcterms:W3CDTF">2021-02-05T01:08:40Z</dcterms:created>
  <dcterms:modified xsi:type="dcterms:W3CDTF">2021-10-04T00:22:10Z</dcterms:modified>
  <cp:category/>
</cp:coreProperties>
</file>