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y00\2023年度\35建設部\35160上下水道課共有\05調査・回答\0500調査・回答\0500301経営比較分析表\02_回答\下水道分\"/>
    </mc:Choice>
  </mc:AlternateContent>
  <workbookProtection workbookAlgorithmName="SHA-512" workbookHashValue="cUZdUEM2DItlVkMm9qU0rKScdm12agjd95EiyS90XGO++JQK/ckGLmD5OUbPG7/CzkoDoZKbScm2xXoYGmZmaA==" workbookSaltValue="EoBiCfEn1ja0ObeEHYUd4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<sst xmlns="http://schemas.openxmlformats.org/spreadsheetml/2006/main" count="275" uniqueCount="116">
  <si>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</si>
  <si>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</si>
  <si>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</si>
  <si>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</si>
  <si>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</si>
  <si>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</si>
  <si>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</si>
  <si>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</si>
  <si>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</si>
  <si>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</si>
  <si>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</si>
  <si>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</si>
  <si>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</si>
  <si>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</si>
  <si>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</si>
  <si>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</si>
  <si>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</si>
  <si>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</si>
  <si>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</si>
  <si>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</si>
  <si>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</si>
  <si>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</si>
  <si>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</si>
  <si>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</si>
  <si>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</si>
  <si>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</si>
  <si>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</si>
  <si>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</si>
  <si>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</si>
  <si>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</si>
  <si>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</si>
  <si>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</si>
  <si>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</si>
  <si>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</si>
  <si>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</si>
  <si>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</si>
  <si>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</si>
  <si>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</si>
  <si>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</si>
  <si>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</si>
  <si>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</si>
  <si>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</si>
  <si>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</si>
  <si>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</si>
  <si>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</si>
  <si>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</si>
  <si>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</si>
  <si>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</si>
  <si>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</si>
  <si>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</si>
  <si>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</si>
  <si>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</si>
  <si>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</si>
  <si>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</si>
  <si>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</si>
  <si>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</si>
  <si>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</si>
  <si>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</si>
  <si>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</si>
  <si>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</si>
  <si>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</si>
  <si>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</si>
  <si>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</si>
  <si>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</si>
  <si>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</si>
  <si>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</si>
  <si>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</si>
  <si>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</si>
  <si>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</si>
  <si>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</si>
  <si>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</si>
  <si>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</si>
  <si>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</si>
  <si>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</si>
  <si>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</si>
  <si>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</si>
  <si>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</si>
  <si>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</si>
  <si>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</si>
  <si>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</si>
  <si>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</si>
  <si>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</si>
  <si>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</si>
  <si>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</si>
  <si>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</si>
  <si>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</si>
  <si>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</si>
  <si>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</si>
  <si>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</si>
  <si>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</si>
  <si>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</si>
  <si>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</si>
  <si>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</si>
  <si>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</si>
  <si>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</si>
  <si>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</si>
  <si>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湯沢市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</si>
  <si>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</si>
  <si>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</si>
  <si>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</si>
  <si>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</si>
  <si>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</si>
  <si>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</si>
  <si>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</si>
  <si>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</si>
  <si>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</si>
  <si>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</si>
  <si>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</si>
  <si>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</si>
  <si>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</si>
  <si>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</si>
  <si>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</si>
  <si>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</si>
  <si>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①有形固定資産減価償却率については、資産の老朽化度合を示すものであるが類似団体と比較し低い数値となっており、老朽化はそれほど進んでいないと考えられる。しかし、今後は資産の老朽化は進行していくことから、計画的な施設の長寿命化や更新が必要となる。
②管渠老朽化率については、法定</t>
    </r>
    <r>
      <rPr>
        <sz val="9"/>
        <rFont val="ＭＳ ゴシック"/>
        <family val="3"/>
        <charset val="128"/>
      </rPr>
      <t>耐用</t>
    </r>
    <r>
      <rPr>
        <sz val="9"/>
        <color theme="1"/>
        <rFont val="ＭＳ ゴシック"/>
        <family val="3"/>
        <charset val="128"/>
      </rPr>
      <t>年数を超えた管渠がないため算出されない。
③管渠改善率については、管渠更新を行っていないため算出されない。</t>
    </r>
    <rPh sb="79" eb="81">
      <t>コンゴ</t>
    </rPh>
    <rPh sb="107" eb="111">
      <t>チョウジュミョウカ</t>
    </rPh>
    <rPh sb="138" eb="140">
      <t>タイヨウ</t>
    </rPh>
    <phoneticPr fontId="4"/>
  </si>
  <si>
    <r>
      <t>　経常収支比率は100％以上であるものの、経費回収率が100％以下であることから、引き続き経営改善に向けた取り組みが必要である。
　これまで包括的民間委託や窓口民間委託を実施しているが、引き続き民間活用により、経費節減や安定したサービスの提供を</t>
    </r>
    <r>
      <rPr>
        <sz val="9"/>
        <rFont val="ＭＳ ゴシック"/>
        <family val="3"/>
        <charset val="128"/>
      </rPr>
      <t>目指す。</t>
    </r>
    <r>
      <rPr>
        <sz val="9"/>
        <color theme="1"/>
        <rFont val="ＭＳ ゴシック"/>
        <family val="3"/>
        <charset val="128"/>
      </rPr>
      <t xml:space="preserve">
　また、大口需要家に対する加入活動や未水洗化家屋に対する普及啓発活動を強化し使用料収入の増加に努めるとともに、滞納対策を強化し収納率の向上を</t>
    </r>
    <r>
      <rPr>
        <sz val="9"/>
        <rFont val="ＭＳ ゴシック"/>
        <family val="3"/>
        <charset val="128"/>
      </rPr>
      <t>目指す。</t>
    </r>
    <r>
      <rPr>
        <sz val="9"/>
        <color theme="1"/>
        <rFont val="ＭＳ ゴシック"/>
        <family val="3"/>
        <charset val="128"/>
      </rPr>
      <t xml:space="preserve">　　
　今後も持続可能なサービスを提供していくためには、効率的な施設管理手法を検討、実施していくとともに、施設の長寿命化や更新にあたっては、施設規模の適正化及び投資の平準化を図りながら進める必要がある。
</t>
    </r>
    <rPh sb="12" eb="14">
      <t>イジョウ</t>
    </rPh>
    <rPh sb="31" eb="33">
      <t>イカ</t>
    </rPh>
    <rPh sb="41" eb="42">
      <t>ヒ</t>
    </rPh>
    <rPh sb="43" eb="44">
      <t>ツヅ</t>
    </rPh>
    <rPh sb="45" eb="47">
      <t>ケイエイ</t>
    </rPh>
    <rPh sb="47" eb="49">
      <t>カイゼン</t>
    </rPh>
    <rPh sb="50" eb="51">
      <t>ム</t>
    </rPh>
    <rPh sb="53" eb="54">
      <t>ト</t>
    </rPh>
    <rPh sb="55" eb="56">
      <t>ク</t>
    </rPh>
    <rPh sb="58" eb="60">
      <t>ヒツヨウ</t>
    </rPh>
    <rPh sb="85" eb="87">
      <t>ジッシ</t>
    </rPh>
    <rPh sb="93" eb="94">
      <t>ヒ</t>
    </rPh>
    <rPh sb="95" eb="96">
      <t>ツヅ</t>
    </rPh>
    <rPh sb="97" eb="99">
      <t>ミンカン</t>
    </rPh>
    <rPh sb="99" eb="101">
      <t>カツヨウ</t>
    </rPh>
    <rPh sb="105" eb="107">
      <t>ケイヒ</t>
    </rPh>
    <rPh sb="107" eb="109">
      <t>セツゲン</t>
    </rPh>
    <rPh sb="110" eb="112">
      <t>アンテイ</t>
    </rPh>
    <rPh sb="119" eb="121">
      <t>テイキョウ</t>
    </rPh>
    <rPh sb="122" eb="124">
      <t>メザ</t>
    </rPh>
    <rPh sb="276" eb="279">
      <t>テキセイカ</t>
    </rPh>
    <rPh sb="279" eb="280">
      <t>オヨ</t>
    </rPh>
    <rPh sb="288" eb="289">
      <t>ハカ</t>
    </rPh>
    <rPh sb="293" eb="294">
      <t>スス</t>
    </rPh>
    <rPh sb="296" eb="298">
      <t>ヒツヨウ</t>
    </rPh>
    <phoneticPr fontId="4"/>
  </si>
  <si>
    <r>
      <rPr>
        <sz val="9"/>
        <rFont val="ＭＳ ゴシック"/>
        <family val="3"/>
        <charset val="128"/>
      </rPr>
      <t xml:space="preserve">
①②経常収支比率については、100％以上であることから単年度収支が黒字であることを示している。しかし、⑤経費回収率は100％を下回っており、使用料で回収すべき経費をすべて使用料で賄えず、一般会計からの繰入によっている。</t>
    </r>
    <r>
      <rPr>
        <sz val="9"/>
        <color theme="1"/>
        <rFont val="ＭＳ ゴシック"/>
        <family val="3"/>
        <charset val="128"/>
      </rPr>
      <t xml:space="preserve">
③流動比率については、100％を下回っていることから、１年以内に支払わなければならない負債を賄えていないことを示しているが、償還原資については使用料収入及び他会計による繰入が毎年予定されている。
</t>
    </r>
    <r>
      <rPr>
        <sz val="9"/>
        <rFont val="ＭＳ ゴシック"/>
        <family val="3"/>
        <charset val="128"/>
      </rPr>
      <t>④企業債残高対事業規模比率については、事業規模に対して使用料水準が低いため全額一般会計の負担となることから、類似団体と比較し大幅に低い数値となっている。
⑥汚水処理原価については、類似団体及び全国平均より高くなっている。</t>
    </r>
    <r>
      <rPr>
        <sz val="9"/>
        <color rgb="FFFF0000"/>
        <rFont val="ＭＳ ゴシック"/>
        <family val="3"/>
        <charset val="128"/>
      </rPr>
      <t xml:space="preserve">
</t>
    </r>
    <r>
      <rPr>
        <sz val="9"/>
        <color theme="1"/>
        <rFont val="ＭＳ ゴシック"/>
        <family val="3"/>
        <charset val="128"/>
      </rPr>
      <t xml:space="preserve">
⑦施設利用率については、類似団体と比較すると同程度となっているものの、50％を下回っている。今後施設の更新等を計画するにあたり、適正規模等の検証が必要と考えられる。
⑧水洗化率については、類似団体と比較して低い状況にある。今後処理区域内人口が減少されることが想定されるなかで、これまでと同様、加入促進等の取組が必要と考えられる。</t>
    </r>
    <rPh sb="64" eb="65">
      <t>シタ</t>
    </rPh>
    <rPh sb="65" eb="66">
      <t>マワ</t>
    </rPh>
    <rPh sb="94" eb="96">
      <t>イッパン</t>
    </rPh>
    <rPh sb="96" eb="98">
      <t>カイケイ</t>
    </rPh>
    <rPh sb="101" eb="103">
      <t>クリイレ</t>
    </rPh>
    <rPh sb="128" eb="130">
      <t>シタマワ</t>
    </rPh>
    <rPh sb="199" eb="201">
      <t>マイトシ</t>
    </rPh>
    <rPh sb="201" eb="203">
      <t>ヨテイ</t>
    </rPh>
    <rPh sb="302" eb="306">
      <t>ルイジダンタイ</t>
    </rPh>
    <rPh sb="306" eb="307">
      <t>オヨ</t>
    </rPh>
    <rPh sb="308" eb="310">
      <t>ゼンコク</t>
    </rPh>
    <rPh sb="310" eb="312">
      <t>ヘイキン</t>
    </rPh>
    <rPh sb="314" eb="315">
      <t>タカ</t>
    </rPh>
    <rPh sb="363" eb="365">
      <t>シタマワ</t>
    </rPh>
    <rPh sb="468" eb="470">
      <t>ドウヨウ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</si>
</sst>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
      <sz val="9"/>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3" fillId="0" borderId="0" xfId="0" applyFont="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4FF-4FED-A57B-F920F16724C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C4FF-4FED-A57B-F920F16724C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41.71</c:v>
                </c:pt>
                <c:pt idx="3">
                  <c:v>40.96</c:v>
                </c:pt>
                <c:pt idx="4">
                  <c:v>42.02</c:v>
                </c:pt>
              </c:numCache>
            </c:numRef>
          </c:val>
          <c:extLst>
            <c:ext xmlns:c16="http://schemas.microsoft.com/office/drawing/2014/chart" uri="{C3380CC4-5D6E-409C-BE32-E72D297353CC}">
              <c16:uniqueId val="{00000000-3865-48F8-A8A1-70CE84D25CE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3865-48F8-A8A1-70CE84D25CE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64.7</c:v>
                </c:pt>
                <c:pt idx="3">
                  <c:v>66.150000000000006</c:v>
                </c:pt>
                <c:pt idx="4">
                  <c:v>66.69</c:v>
                </c:pt>
              </c:numCache>
            </c:numRef>
          </c:val>
          <c:extLst>
            <c:ext xmlns:c16="http://schemas.microsoft.com/office/drawing/2014/chart" uri="{C3380CC4-5D6E-409C-BE32-E72D297353CC}">
              <c16:uniqueId val="{00000000-0BB6-4B2E-9726-6705D8217EA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0BB6-4B2E-9726-6705D8217EA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107.43</c:v>
                </c:pt>
                <c:pt idx="3">
                  <c:v>106.01</c:v>
                </c:pt>
                <c:pt idx="4">
                  <c:v>108.8</c:v>
                </c:pt>
              </c:numCache>
            </c:numRef>
          </c:val>
          <c:extLst>
            <c:ext xmlns:c16="http://schemas.microsoft.com/office/drawing/2014/chart" uri="{C3380CC4-5D6E-409C-BE32-E72D297353CC}">
              <c16:uniqueId val="{00000000-55A8-4136-A2C4-699549B50B0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55A8-4136-A2C4-699549B50B0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c:v>
                </c:pt>
                <c:pt idx="3">
                  <c:v>7.99</c:v>
                </c:pt>
                <c:pt idx="4">
                  <c:v>11.77</c:v>
                </c:pt>
              </c:numCache>
            </c:numRef>
          </c:val>
          <c:extLst>
            <c:ext xmlns:c16="http://schemas.microsoft.com/office/drawing/2014/chart" uri="{C3380CC4-5D6E-409C-BE32-E72D297353CC}">
              <c16:uniqueId val="{00000000-AE56-4576-B894-FB764EB53E0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AE56-4576-B894-FB764EB53E0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D18-435A-8857-FE27E13A3DD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0D18-435A-8857-FE27E13A3DD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25B-4651-BE8F-617F98CDAA8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C25B-4651-BE8F-617F98CDAA8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50.46</c:v>
                </c:pt>
                <c:pt idx="3">
                  <c:v>67.14</c:v>
                </c:pt>
                <c:pt idx="4">
                  <c:v>74.989999999999995</c:v>
                </c:pt>
              </c:numCache>
            </c:numRef>
          </c:val>
          <c:extLst>
            <c:ext xmlns:c16="http://schemas.microsoft.com/office/drawing/2014/chart" uri="{C3380CC4-5D6E-409C-BE32-E72D297353CC}">
              <c16:uniqueId val="{00000000-EB15-4109-B5CF-A2AC787B8F6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EB15-4109-B5CF-A2AC787B8F6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01A-434A-9C13-74075C1BF2C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801A-434A-9C13-74075C1BF2C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88.06</c:v>
                </c:pt>
                <c:pt idx="3">
                  <c:v>91.09</c:v>
                </c:pt>
                <c:pt idx="4">
                  <c:v>75.42</c:v>
                </c:pt>
              </c:numCache>
            </c:numRef>
          </c:val>
          <c:extLst>
            <c:ext xmlns:c16="http://schemas.microsoft.com/office/drawing/2014/chart" uri="{C3380CC4-5D6E-409C-BE32-E72D297353CC}">
              <c16:uniqueId val="{00000000-A292-4A3F-8B2D-84128221E95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A292-4A3F-8B2D-84128221E95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265.62</c:v>
                </c:pt>
                <c:pt idx="3">
                  <c:v>258.27</c:v>
                </c:pt>
                <c:pt idx="4">
                  <c:v>328.13</c:v>
                </c:pt>
              </c:numCache>
            </c:numRef>
          </c:val>
          <c:extLst>
            <c:ext xmlns:c16="http://schemas.microsoft.com/office/drawing/2014/chart" uri="{C3380CC4-5D6E-409C-BE32-E72D297353CC}">
              <c16:uniqueId val="{00000000-8AF0-4589-83AA-DA7D2BD6080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8AF0-4589-83AA-DA7D2BD6080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湯沢市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6" t="s">
        <v>9</v>
      </c>
      <c r="BM7" s="77"/>
      <c r="BN7" s="77"/>
      <c r="BO7" s="77"/>
      <c r="BP7" s="77"/>
      <c r="BQ7" s="77"/>
      <c r="BR7" s="77"/>
      <c r="BS7" s="77"/>
      <c r="BT7" s="77"/>
      <c r="BU7" s="77"/>
      <c r="BV7" s="77"/>
      <c r="BW7" s="77"/>
      <c r="BX7" s="77"/>
      <c r="BY7" s="78"/>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46">
        <f>データ!S6</f>
        <v>41479</v>
      </c>
      <c r="AM8" s="46"/>
      <c r="AN8" s="46"/>
      <c r="AO8" s="46"/>
      <c r="AP8" s="46"/>
      <c r="AQ8" s="46"/>
      <c r="AR8" s="46"/>
      <c r="AS8" s="46"/>
      <c r="AT8" s="47">
        <f>データ!T6</f>
        <v>790.91</v>
      </c>
      <c r="AU8" s="47"/>
      <c r="AV8" s="47"/>
      <c r="AW8" s="47"/>
      <c r="AX8" s="47"/>
      <c r="AY8" s="47"/>
      <c r="AZ8" s="47"/>
      <c r="BA8" s="47"/>
      <c r="BB8" s="47">
        <f>データ!U6</f>
        <v>52.44</v>
      </c>
      <c r="BC8" s="47"/>
      <c r="BD8" s="47"/>
      <c r="BE8" s="47"/>
      <c r="BF8" s="47"/>
      <c r="BG8" s="47"/>
      <c r="BH8" s="47"/>
      <c r="BI8" s="47"/>
      <c r="BJ8" s="3"/>
      <c r="BK8" s="3"/>
      <c r="BL8" s="68" t="s">
        <v>10</v>
      </c>
      <c r="BM8" s="69"/>
      <c r="BN8" s="70" t="s">
        <v>11</v>
      </c>
      <c r="BO8" s="70"/>
      <c r="BP8" s="70"/>
      <c r="BQ8" s="70"/>
      <c r="BR8" s="70"/>
      <c r="BS8" s="70"/>
      <c r="BT8" s="70"/>
      <c r="BU8" s="70"/>
      <c r="BV8" s="70"/>
      <c r="BW8" s="70"/>
      <c r="BX8" s="70"/>
      <c r="BY8" s="71"/>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15">
      <c r="A10" s="2"/>
      <c r="B10" s="47" t="str">
        <f>データ!N6</f>
        <v>-</v>
      </c>
      <c r="C10" s="47"/>
      <c r="D10" s="47"/>
      <c r="E10" s="47"/>
      <c r="F10" s="47"/>
      <c r="G10" s="47"/>
      <c r="H10" s="47"/>
      <c r="I10" s="47">
        <f>データ!O6</f>
        <v>62.82</v>
      </c>
      <c r="J10" s="47"/>
      <c r="K10" s="47"/>
      <c r="L10" s="47"/>
      <c r="M10" s="47"/>
      <c r="N10" s="47"/>
      <c r="O10" s="47"/>
      <c r="P10" s="47">
        <f>データ!P6</f>
        <v>13.47</v>
      </c>
      <c r="Q10" s="47"/>
      <c r="R10" s="47"/>
      <c r="S10" s="47"/>
      <c r="T10" s="47"/>
      <c r="U10" s="47"/>
      <c r="V10" s="47"/>
      <c r="W10" s="47">
        <f>データ!Q6</f>
        <v>103.15</v>
      </c>
      <c r="X10" s="47"/>
      <c r="Y10" s="47"/>
      <c r="Z10" s="47"/>
      <c r="AA10" s="47"/>
      <c r="AB10" s="47"/>
      <c r="AC10" s="47"/>
      <c r="AD10" s="46">
        <f>データ!R6</f>
        <v>3763</v>
      </c>
      <c r="AE10" s="46"/>
      <c r="AF10" s="46"/>
      <c r="AG10" s="46"/>
      <c r="AH10" s="46"/>
      <c r="AI10" s="46"/>
      <c r="AJ10" s="46"/>
      <c r="AK10" s="2"/>
      <c r="AL10" s="46">
        <f>データ!V6</f>
        <v>5542</v>
      </c>
      <c r="AM10" s="46"/>
      <c r="AN10" s="46"/>
      <c r="AO10" s="46"/>
      <c r="AP10" s="46"/>
      <c r="AQ10" s="46"/>
      <c r="AR10" s="46"/>
      <c r="AS10" s="46"/>
      <c r="AT10" s="47">
        <f>データ!W6</f>
        <v>2.4700000000000002</v>
      </c>
      <c r="AU10" s="47"/>
      <c r="AV10" s="47"/>
      <c r="AW10" s="47"/>
      <c r="AX10" s="47"/>
      <c r="AY10" s="47"/>
      <c r="AZ10" s="47"/>
      <c r="BA10" s="47"/>
      <c r="BB10" s="47">
        <f>データ!X6</f>
        <v>2243.7199999999998</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4"/>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4"/>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4"/>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4"/>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4"/>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4"/>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4"/>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4"/>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4"/>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4"/>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4"/>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4"/>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4"/>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4"/>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4"/>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4"/>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4"/>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4"/>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4"/>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4"/>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4"/>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4"/>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4"/>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4"/>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4"/>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4"/>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4"/>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44"/>
      <c r="BN66" s="44"/>
      <c r="BO66" s="44"/>
      <c r="BP66" s="44"/>
      <c r="BQ66" s="44"/>
      <c r="BR66" s="44"/>
      <c r="BS66" s="44"/>
      <c r="BT66" s="44"/>
      <c r="BU66" s="44"/>
      <c r="BV66" s="44"/>
      <c r="BW66" s="44"/>
      <c r="BX66" s="44"/>
      <c r="BY66" s="44"/>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4"/>
      <c r="BN67" s="44"/>
      <c r="BO67" s="44"/>
      <c r="BP67" s="44"/>
      <c r="BQ67" s="44"/>
      <c r="BR67" s="44"/>
      <c r="BS67" s="44"/>
      <c r="BT67" s="44"/>
      <c r="BU67" s="44"/>
      <c r="BV67" s="44"/>
      <c r="BW67" s="44"/>
      <c r="BX67" s="44"/>
      <c r="BY67" s="44"/>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4"/>
      <c r="BN68" s="44"/>
      <c r="BO68" s="44"/>
      <c r="BP68" s="44"/>
      <c r="BQ68" s="44"/>
      <c r="BR68" s="44"/>
      <c r="BS68" s="44"/>
      <c r="BT68" s="44"/>
      <c r="BU68" s="44"/>
      <c r="BV68" s="44"/>
      <c r="BW68" s="44"/>
      <c r="BX68" s="44"/>
      <c r="BY68" s="44"/>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4"/>
      <c r="BN69" s="44"/>
      <c r="BO69" s="44"/>
      <c r="BP69" s="44"/>
      <c r="BQ69" s="44"/>
      <c r="BR69" s="44"/>
      <c r="BS69" s="44"/>
      <c r="BT69" s="44"/>
      <c r="BU69" s="44"/>
      <c r="BV69" s="44"/>
      <c r="BW69" s="44"/>
      <c r="BX69" s="44"/>
      <c r="BY69" s="44"/>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4"/>
      <c r="BN70" s="44"/>
      <c r="BO70" s="44"/>
      <c r="BP70" s="44"/>
      <c r="BQ70" s="44"/>
      <c r="BR70" s="44"/>
      <c r="BS70" s="44"/>
      <c r="BT70" s="44"/>
      <c r="BU70" s="44"/>
      <c r="BV70" s="44"/>
      <c r="BW70" s="44"/>
      <c r="BX70" s="44"/>
      <c r="BY70" s="44"/>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4"/>
      <c r="BN71" s="44"/>
      <c r="BO71" s="44"/>
      <c r="BP71" s="44"/>
      <c r="BQ71" s="44"/>
      <c r="BR71" s="44"/>
      <c r="BS71" s="44"/>
      <c r="BT71" s="44"/>
      <c r="BU71" s="44"/>
      <c r="BV71" s="44"/>
      <c r="BW71" s="44"/>
      <c r="BX71" s="44"/>
      <c r="BY71" s="44"/>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4"/>
      <c r="BN72" s="44"/>
      <c r="BO72" s="44"/>
      <c r="BP72" s="44"/>
      <c r="BQ72" s="44"/>
      <c r="BR72" s="44"/>
      <c r="BS72" s="44"/>
      <c r="BT72" s="44"/>
      <c r="BU72" s="44"/>
      <c r="BV72" s="44"/>
      <c r="BW72" s="44"/>
      <c r="BX72" s="44"/>
      <c r="BY72" s="44"/>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4"/>
      <c r="BN73" s="44"/>
      <c r="BO73" s="44"/>
      <c r="BP73" s="44"/>
      <c r="BQ73" s="44"/>
      <c r="BR73" s="44"/>
      <c r="BS73" s="44"/>
      <c r="BT73" s="44"/>
      <c r="BU73" s="44"/>
      <c r="BV73" s="44"/>
      <c r="BW73" s="44"/>
      <c r="BX73" s="44"/>
      <c r="BY73" s="44"/>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4"/>
      <c r="BN74" s="44"/>
      <c r="BO74" s="44"/>
      <c r="BP74" s="44"/>
      <c r="BQ74" s="44"/>
      <c r="BR74" s="44"/>
      <c r="BS74" s="44"/>
      <c r="BT74" s="44"/>
      <c r="BU74" s="44"/>
      <c r="BV74" s="44"/>
      <c r="BW74" s="44"/>
      <c r="BX74" s="44"/>
      <c r="BY74" s="44"/>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4"/>
      <c r="BN75" s="44"/>
      <c r="BO75" s="44"/>
      <c r="BP75" s="44"/>
      <c r="BQ75" s="44"/>
      <c r="BR75" s="44"/>
      <c r="BS75" s="44"/>
      <c r="BT75" s="44"/>
      <c r="BU75" s="44"/>
      <c r="BV75" s="44"/>
      <c r="BW75" s="44"/>
      <c r="BX75" s="44"/>
      <c r="BY75" s="44"/>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4"/>
      <c r="BN76" s="44"/>
      <c r="BO76" s="44"/>
      <c r="BP76" s="44"/>
      <c r="BQ76" s="44"/>
      <c r="BR76" s="44"/>
      <c r="BS76" s="44"/>
      <c r="BT76" s="44"/>
      <c r="BU76" s="44"/>
      <c r="BV76" s="44"/>
      <c r="BW76" s="44"/>
      <c r="BX76" s="44"/>
      <c r="BY76" s="44"/>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4"/>
      <c r="BN77" s="44"/>
      <c r="BO77" s="44"/>
      <c r="BP77" s="44"/>
      <c r="BQ77" s="44"/>
      <c r="BR77" s="44"/>
      <c r="BS77" s="44"/>
      <c r="BT77" s="44"/>
      <c r="BU77" s="44"/>
      <c r="BV77" s="44"/>
      <c r="BW77" s="44"/>
      <c r="BX77" s="44"/>
      <c r="BY77" s="44"/>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4"/>
      <c r="BN78" s="44"/>
      <c r="BO78" s="44"/>
      <c r="BP78" s="44"/>
      <c r="BQ78" s="44"/>
      <c r="BR78" s="44"/>
      <c r="BS78" s="44"/>
      <c r="BT78" s="44"/>
      <c r="BU78" s="44"/>
      <c r="BV78" s="44"/>
      <c r="BW78" s="44"/>
      <c r="BX78" s="44"/>
      <c r="BY78" s="44"/>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4"/>
      <c r="BN79" s="44"/>
      <c r="BO79" s="44"/>
      <c r="BP79" s="44"/>
      <c r="BQ79" s="44"/>
      <c r="BR79" s="44"/>
      <c r="BS79" s="44"/>
      <c r="BT79" s="44"/>
      <c r="BU79" s="44"/>
      <c r="BV79" s="44"/>
      <c r="BW79" s="44"/>
      <c r="BX79" s="44"/>
      <c r="BY79" s="44"/>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4"/>
      <c r="BN80" s="44"/>
      <c r="BO80" s="44"/>
      <c r="BP80" s="44"/>
      <c r="BQ80" s="44"/>
      <c r="BR80" s="44"/>
      <c r="BS80" s="44"/>
      <c r="BT80" s="44"/>
      <c r="BU80" s="44"/>
      <c r="BV80" s="44"/>
      <c r="BW80" s="44"/>
      <c r="BX80" s="44"/>
      <c r="BY80" s="44"/>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4"/>
      <c r="BN81" s="44"/>
      <c r="BO81" s="44"/>
      <c r="BP81" s="44"/>
      <c r="BQ81" s="44"/>
      <c r="BR81" s="44"/>
      <c r="BS81" s="44"/>
      <c r="BT81" s="44"/>
      <c r="BU81" s="44"/>
      <c r="BV81" s="44"/>
      <c r="BW81" s="44"/>
      <c r="BX81" s="44"/>
      <c r="BY81" s="44"/>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MS58eMUXKf4eiSZe30mv0pBXN0OLOWMPwPQM4vRjugcjkr7jNTfRLCH2LaHJI0AmewM0unRtHrq+mqGLNJbqCg==" saltValue="oc/DwX8rHA1kTVi5lOqn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54</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55</v>
      </c>
      <c r="B4" s="16"/>
      <c r="C4" s="16"/>
      <c r="D4" s="16"/>
      <c r="E4" s="16"/>
      <c r="F4" s="16"/>
      <c r="G4" s="16"/>
      <c r="H4" s="83"/>
      <c r="I4" s="84"/>
      <c r="J4" s="84"/>
      <c r="K4" s="84"/>
      <c r="L4" s="84"/>
      <c r="M4" s="84"/>
      <c r="N4" s="84"/>
      <c r="O4" s="84"/>
      <c r="P4" s="84"/>
      <c r="Q4" s="84"/>
      <c r="R4" s="84"/>
      <c r="S4" s="84"/>
      <c r="T4" s="84"/>
      <c r="U4" s="84"/>
      <c r="V4" s="84"/>
      <c r="W4" s="84"/>
      <c r="X4" s="85"/>
      <c r="Y4" s="79" t="s">
        <v>56</v>
      </c>
      <c r="Z4" s="79"/>
      <c r="AA4" s="79"/>
      <c r="AB4" s="79"/>
      <c r="AC4" s="79"/>
      <c r="AD4" s="79"/>
      <c r="AE4" s="79"/>
      <c r="AF4" s="79"/>
      <c r="AG4" s="79"/>
      <c r="AH4" s="79"/>
      <c r="AI4" s="79"/>
      <c r="AJ4" s="79" t="s">
        <v>57</v>
      </c>
      <c r="AK4" s="79"/>
      <c r="AL4" s="79"/>
      <c r="AM4" s="79"/>
      <c r="AN4" s="79"/>
      <c r="AO4" s="79"/>
      <c r="AP4" s="79"/>
      <c r="AQ4" s="79"/>
      <c r="AR4" s="79"/>
      <c r="AS4" s="79"/>
      <c r="AT4" s="79"/>
      <c r="AU4" s="79" t="s">
        <v>58</v>
      </c>
      <c r="AV4" s="79"/>
      <c r="AW4" s="79"/>
      <c r="AX4" s="79"/>
      <c r="AY4" s="79"/>
      <c r="AZ4" s="79"/>
      <c r="BA4" s="79"/>
      <c r="BB4" s="79"/>
      <c r="BC4" s="79"/>
      <c r="BD4" s="79"/>
      <c r="BE4" s="79"/>
      <c r="BF4" s="79" t="s">
        <v>59</v>
      </c>
      <c r="BG4" s="79"/>
      <c r="BH4" s="79"/>
      <c r="BI4" s="79"/>
      <c r="BJ4" s="79"/>
      <c r="BK4" s="79"/>
      <c r="BL4" s="79"/>
      <c r="BM4" s="79"/>
      <c r="BN4" s="79"/>
      <c r="BO4" s="79"/>
      <c r="BP4" s="79"/>
      <c r="BQ4" s="79" t="s">
        <v>60</v>
      </c>
      <c r="BR4" s="79"/>
      <c r="BS4" s="79"/>
      <c r="BT4" s="79"/>
      <c r="BU4" s="79"/>
      <c r="BV4" s="79"/>
      <c r="BW4" s="79"/>
      <c r="BX4" s="79"/>
      <c r="BY4" s="79"/>
      <c r="BZ4" s="79"/>
      <c r="CA4" s="79"/>
      <c r="CB4" s="79" t="s">
        <v>61</v>
      </c>
      <c r="CC4" s="79"/>
      <c r="CD4" s="79"/>
      <c r="CE4" s="79"/>
      <c r="CF4" s="79"/>
      <c r="CG4" s="79"/>
      <c r="CH4" s="79"/>
      <c r="CI4" s="79"/>
      <c r="CJ4" s="79"/>
      <c r="CK4" s="79"/>
      <c r="CL4" s="79"/>
      <c r="CM4" s="79" t="s">
        <v>62</v>
      </c>
      <c r="CN4" s="79"/>
      <c r="CO4" s="79"/>
      <c r="CP4" s="79"/>
      <c r="CQ4" s="79"/>
      <c r="CR4" s="79"/>
      <c r="CS4" s="79"/>
      <c r="CT4" s="79"/>
      <c r="CU4" s="79"/>
      <c r="CV4" s="79"/>
      <c r="CW4" s="79"/>
      <c r="CX4" s="79" t="s">
        <v>63</v>
      </c>
      <c r="CY4" s="79"/>
      <c r="CZ4" s="79"/>
      <c r="DA4" s="79"/>
      <c r="DB4" s="79"/>
      <c r="DC4" s="79"/>
      <c r="DD4" s="79"/>
      <c r="DE4" s="79"/>
      <c r="DF4" s="79"/>
      <c r="DG4" s="79"/>
      <c r="DH4" s="79"/>
      <c r="DI4" s="79" t="s">
        <v>64</v>
      </c>
      <c r="DJ4" s="79"/>
      <c r="DK4" s="79"/>
      <c r="DL4" s="79"/>
      <c r="DM4" s="79"/>
      <c r="DN4" s="79"/>
      <c r="DO4" s="79"/>
      <c r="DP4" s="79"/>
      <c r="DQ4" s="79"/>
      <c r="DR4" s="79"/>
      <c r="DS4" s="79"/>
      <c r="DT4" s="79" t="s">
        <v>65</v>
      </c>
      <c r="DU4" s="79"/>
      <c r="DV4" s="79"/>
      <c r="DW4" s="79"/>
      <c r="DX4" s="79"/>
      <c r="DY4" s="79"/>
      <c r="DZ4" s="79"/>
      <c r="EA4" s="79"/>
      <c r="EB4" s="79"/>
      <c r="EC4" s="79"/>
      <c r="ED4" s="79"/>
      <c r="EE4" s="79" t="s">
        <v>66</v>
      </c>
      <c r="EF4" s="79"/>
      <c r="EG4" s="79"/>
      <c r="EH4" s="79"/>
      <c r="EI4" s="79"/>
      <c r="EJ4" s="79"/>
      <c r="EK4" s="79"/>
      <c r="EL4" s="79"/>
      <c r="EM4" s="79"/>
      <c r="EN4" s="79"/>
      <c r="EO4" s="79"/>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52078</v>
      </c>
      <c r="D6" s="19">
        <f t="shared" si="3"/>
        <v>46</v>
      </c>
      <c r="E6" s="19">
        <f t="shared" si="3"/>
        <v>17</v>
      </c>
      <c r="F6" s="19">
        <f t="shared" si="3"/>
        <v>4</v>
      </c>
      <c r="G6" s="19">
        <f t="shared" si="3"/>
        <v>0</v>
      </c>
      <c r="H6" s="19" t="str">
        <f t="shared" si="3"/>
        <v>秋田県　湯沢市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62.82</v>
      </c>
      <c r="P6" s="20">
        <f t="shared" si="3"/>
        <v>13.47</v>
      </c>
      <c r="Q6" s="20">
        <f t="shared" si="3"/>
        <v>103.15</v>
      </c>
      <c r="R6" s="20">
        <f t="shared" si="3"/>
        <v>3763</v>
      </c>
      <c r="S6" s="20">
        <f t="shared" si="3"/>
        <v>41479</v>
      </c>
      <c r="T6" s="20">
        <f t="shared" si="3"/>
        <v>790.91</v>
      </c>
      <c r="U6" s="20">
        <f t="shared" si="3"/>
        <v>52.44</v>
      </c>
      <c r="V6" s="20">
        <f t="shared" si="3"/>
        <v>5542</v>
      </c>
      <c r="W6" s="20">
        <f t="shared" si="3"/>
        <v>2.4700000000000002</v>
      </c>
      <c r="X6" s="20">
        <f t="shared" si="3"/>
        <v>2243.7199999999998</v>
      </c>
      <c r="Y6" s="21" t="str">
        <f>IF(Y7="",NA(),Y7)</f>
        <v>-</v>
      </c>
      <c r="Z6" s="21" t="str">
        <f t="shared" ref="Z6:AH6" si="4">IF(Z7="",NA(),Z7)</f>
        <v>-</v>
      </c>
      <c r="AA6" s="21">
        <f t="shared" si="4"/>
        <v>107.43</v>
      </c>
      <c r="AB6" s="21">
        <f t="shared" si="4"/>
        <v>106.01</v>
      </c>
      <c r="AC6" s="21">
        <f t="shared" si="4"/>
        <v>108.8</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50.46</v>
      </c>
      <c r="AX6" s="21">
        <f t="shared" si="6"/>
        <v>67.14</v>
      </c>
      <c r="AY6" s="21">
        <f t="shared" si="6"/>
        <v>74.989999999999995</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88.06</v>
      </c>
      <c r="BT6" s="21">
        <f t="shared" si="8"/>
        <v>91.09</v>
      </c>
      <c r="BU6" s="21">
        <f t="shared" si="8"/>
        <v>75.42</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265.62</v>
      </c>
      <c r="CE6" s="21">
        <f t="shared" si="9"/>
        <v>258.27</v>
      </c>
      <c r="CF6" s="21">
        <f t="shared" si="9"/>
        <v>328.13</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f t="shared" si="10"/>
        <v>41.71</v>
      </c>
      <c r="CP6" s="21">
        <f t="shared" si="10"/>
        <v>40.96</v>
      </c>
      <c r="CQ6" s="21">
        <f t="shared" si="10"/>
        <v>42.02</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64.7</v>
      </c>
      <c r="DA6" s="21">
        <f t="shared" si="11"/>
        <v>66.150000000000006</v>
      </c>
      <c r="DB6" s="21">
        <f t="shared" si="11"/>
        <v>66.69</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4</v>
      </c>
      <c r="DL6" s="21">
        <f t="shared" si="12"/>
        <v>7.99</v>
      </c>
      <c r="DM6" s="21">
        <f t="shared" si="12"/>
        <v>11.77</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52078</v>
      </c>
      <c r="D7" s="23">
        <v>46</v>
      </c>
      <c r="E7" s="23">
        <v>17</v>
      </c>
      <c r="F7" s="23">
        <v>4</v>
      </c>
      <c r="G7" s="23">
        <v>0</v>
      </c>
      <c r="H7" s="23" t="s">
        <v>96</v>
      </c>
      <c r="I7" s="23" t="s">
        <v>97</v>
      </c>
      <c r="J7" s="23" t="s">
        <v>98</v>
      </c>
      <c r="K7" s="23" t="s">
        <v>99</v>
      </c>
      <c r="L7" s="23" t="s">
        <v>100</v>
      </c>
      <c r="M7" s="23" t="s">
        <v>101</v>
      </c>
      <c r="N7" s="24" t="s">
        <v>102</v>
      </c>
      <c r="O7" s="24">
        <v>62.82</v>
      </c>
      <c r="P7" s="24">
        <v>13.47</v>
      </c>
      <c r="Q7" s="24">
        <v>103.15</v>
      </c>
      <c r="R7" s="24">
        <v>3763</v>
      </c>
      <c r="S7" s="24">
        <v>41479</v>
      </c>
      <c r="T7" s="24">
        <v>790.91</v>
      </c>
      <c r="U7" s="24">
        <v>52.44</v>
      </c>
      <c r="V7" s="24">
        <v>5542</v>
      </c>
      <c r="W7" s="24">
        <v>2.4700000000000002</v>
      </c>
      <c r="X7" s="24">
        <v>2243.7199999999998</v>
      </c>
      <c r="Y7" s="24" t="s">
        <v>102</v>
      </c>
      <c r="Z7" s="24" t="s">
        <v>102</v>
      </c>
      <c r="AA7" s="24">
        <v>107.43</v>
      </c>
      <c r="AB7" s="24">
        <v>106.01</v>
      </c>
      <c r="AC7" s="24">
        <v>108.8</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50.46</v>
      </c>
      <c r="AX7" s="24">
        <v>67.14</v>
      </c>
      <c r="AY7" s="24">
        <v>74.989999999999995</v>
      </c>
      <c r="AZ7" s="24" t="s">
        <v>102</v>
      </c>
      <c r="BA7" s="24" t="s">
        <v>102</v>
      </c>
      <c r="BB7" s="24">
        <v>44.24</v>
      </c>
      <c r="BC7" s="24">
        <v>43.07</v>
      </c>
      <c r="BD7" s="24">
        <v>45.42</v>
      </c>
      <c r="BE7" s="24">
        <v>44.25</v>
      </c>
      <c r="BF7" s="24" t="s">
        <v>102</v>
      </c>
      <c r="BG7" s="24" t="s">
        <v>102</v>
      </c>
      <c r="BH7" s="24">
        <v>0</v>
      </c>
      <c r="BI7" s="24">
        <v>0</v>
      </c>
      <c r="BJ7" s="24">
        <v>0</v>
      </c>
      <c r="BK7" s="24" t="s">
        <v>102</v>
      </c>
      <c r="BL7" s="24" t="s">
        <v>102</v>
      </c>
      <c r="BM7" s="24">
        <v>1258.43</v>
      </c>
      <c r="BN7" s="24">
        <v>1163.75</v>
      </c>
      <c r="BO7" s="24">
        <v>1195.47</v>
      </c>
      <c r="BP7" s="24">
        <v>1182.1099999999999</v>
      </c>
      <c r="BQ7" s="24" t="s">
        <v>102</v>
      </c>
      <c r="BR7" s="24" t="s">
        <v>102</v>
      </c>
      <c r="BS7" s="24">
        <v>88.06</v>
      </c>
      <c r="BT7" s="24">
        <v>91.09</v>
      </c>
      <c r="BU7" s="24">
        <v>75.42</v>
      </c>
      <c r="BV7" s="24" t="s">
        <v>102</v>
      </c>
      <c r="BW7" s="24" t="s">
        <v>102</v>
      </c>
      <c r="BX7" s="24">
        <v>73.36</v>
      </c>
      <c r="BY7" s="24">
        <v>72.599999999999994</v>
      </c>
      <c r="BZ7" s="24">
        <v>69.430000000000007</v>
      </c>
      <c r="CA7" s="24">
        <v>73.78</v>
      </c>
      <c r="CB7" s="24" t="s">
        <v>102</v>
      </c>
      <c r="CC7" s="24" t="s">
        <v>102</v>
      </c>
      <c r="CD7" s="24">
        <v>265.62</v>
      </c>
      <c r="CE7" s="24">
        <v>258.27</v>
      </c>
      <c r="CF7" s="24">
        <v>328.13</v>
      </c>
      <c r="CG7" s="24" t="s">
        <v>102</v>
      </c>
      <c r="CH7" s="24" t="s">
        <v>102</v>
      </c>
      <c r="CI7" s="24">
        <v>224.88</v>
      </c>
      <c r="CJ7" s="24">
        <v>228.64</v>
      </c>
      <c r="CK7" s="24">
        <v>239.46</v>
      </c>
      <c r="CL7" s="24">
        <v>220.62</v>
      </c>
      <c r="CM7" s="24" t="s">
        <v>102</v>
      </c>
      <c r="CN7" s="24" t="s">
        <v>102</v>
      </c>
      <c r="CO7" s="24">
        <v>41.71</v>
      </c>
      <c r="CP7" s="24">
        <v>40.96</v>
      </c>
      <c r="CQ7" s="24">
        <v>42.02</v>
      </c>
      <c r="CR7" s="24" t="s">
        <v>102</v>
      </c>
      <c r="CS7" s="24" t="s">
        <v>102</v>
      </c>
      <c r="CT7" s="24">
        <v>42.4</v>
      </c>
      <c r="CU7" s="24">
        <v>42.28</v>
      </c>
      <c r="CV7" s="24">
        <v>41.06</v>
      </c>
      <c r="CW7" s="24">
        <v>42.22</v>
      </c>
      <c r="CX7" s="24" t="s">
        <v>102</v>
      </c>
      <c r="CY7" s="24" t="s">
        <v>102</v>
      </c>
      <c r="CZ7" s="24">
        <v>64.7</v>
      </c>
      <c r="DA7" s="24">
        <v>66.150000000000006</v>
      </c>
      <c r="DB7" s="24">
        <v>66.69</v>
      </c>
      <c r="DC7" s="24" t="s">
        <v>102</v>
      </c>
      <c r="DD7" s="24" t="s">
        <v>102</v>
      </c>
      <c r="DE7" s="24">
        <v>84.19</v>
      </c>
      <c r="DF7" s="24">
        <v>84.34</v>
      </c>
      <c r="DG7" s="24">
        <v>84.34</v>
      </c>
      <c r="DH7" s="24">
        <v>85.67</v>
      </c>
      <c r="DI7" s="24" t="s">
        <v>102</v>
      </c>
      <c r="DJ7" s="24" t="s">
        <v>102</v>
      </c>
      <c r="DK7" s="24">
        <v>4</v>
      </c>
      <c r="DL7" s="24">
        <v>7.99</v>
      </c>
      <c r="DM7" s="24">
        <v>11.77</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大樹</cp:lastModifiedBy>
  <cp:lastPrinted>2024-01-18T01:19:17Z</cp:lastPrinted>
  <dcterms:created xsi:type="dcterms:W3CDTF">2023-12-12T00:53:57Z</dcterms:created>
  <dcterms:modified xsi:type="dcterms:W3CDTF">2024-01-22T06:11:21Z</dcterms:modified>
  <cp:category/>
</cp:coreProperties>
</file>