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l-y00\2025年度\10総務部\10161財政班共有\25決算統計\2510財政状況資料集\R5追加分\03_報告\"/>
    </mc:Choice>
  </mc:AlternateContent>
  <bookViews>
    <workbookView xWindow="-120" yWindow="-120" windowWidth="29040" windowHeight="15720" tabRatio="85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BE34" i="10"/>
  <c r="C34" i="10"/>
  <c r="C35" i="10" s="1"/>
  <c r="C36" i="10" l="1"/>
  <c r="U34" i="10"/>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alcChain>
</file>

<file path=xl/sharedStrings.xml><?xml version="1.0" encoding="utf-8"?>
<sst xmlns="http://schemas.openxmlformats.org/spreadsheetml/2006/main" count="1119" uniqueCount="576">
  <si>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</si>
  <si>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</si>
  <si>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</si>
  <si>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</si>
  <si>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</si>
  <si>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</si>
  <si>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</si>
  <si>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</si>
  <si>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</si>
  <si>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</si>
  <si>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</si>
  <si>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</si>
  <si>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</si>
  <si>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</si>
  <si>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</si>
  <si>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</si>
  <si>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</si>
  <si>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</si>
  <si>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</si>
  <si>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</si>
  <si>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</si>
  <si>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</si>
  <si>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</si>
  <si>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</si>
  <si>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</si>
  <si>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</si>
  <si>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</si>
  <si>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</si>
  <si>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</si>
  <si>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</si>
  <si>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</si>
  <si>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</si>
  <si>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</si>
  <si>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</si>
  <si>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</si>
  <si>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</si>
  <si>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</si>
  <si>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</si>
  <si>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</si>
  <si>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</si>
  <si>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</si>
  <si>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</si>
  <si>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</si>
  <si>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</si>
  <si>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</si>
  <si>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</si>
  <si>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</si>
  <si>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</si>
  <si>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</si>
  <si>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</si>
  <si>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</si>
  <si>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</si>
  <si>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</si>
  <si>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</si>
  <si>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</si>
  <si>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</si>
  <si>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</si>
  <si>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</si>
  <si>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</si>
  <si>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</si>
  <si>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</si>
  <si>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</si>
  <si>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</si>
  <si>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</si>
  <si>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</si>
  <si>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</si>
  <si>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</si>
  <si>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</si>
  <si>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</si>
  <si>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</si>
  <si>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</si>
  <si>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</si>
  <si>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</si>
  <si>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</si>
  <si>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</si>
  <si>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</si>
  <si>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</si>
  <si>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</si>
  <si>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</si>
  <si>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</si>
  <si>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</si>
  <si>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</si>
  <si>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</si>
  <si>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</si>
  <si>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</si>
  <si>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</si>
  <si>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</si>
  <si>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</si>
  <si>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</si>
  <si>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</si>
  <si>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</si>
  <si>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</si>
  <si>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</si>
  <si>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</si>
  <si>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湯沢市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</si>
  <si>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</si>
  <si>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</si>
  <si>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</si>
  <si>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</si>
  <si>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</si>
  <si>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</si>
  <si>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</si>
  <si>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</si>
  <si>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</si>
  <si>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</si>
  <si>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</si>
  <si>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</si>
  <si>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</si>
  <si>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</si>
  <si>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</si>
  <si>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</si>
  <si>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</si>
  <si>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</si>
  <si>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</si>
  <si>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</si>
  <si>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</si>
  <si>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</si>
  <si>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</si>
  <si>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</si>
  <si>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</si>
  <si>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</si>
  <si>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</si>
  <si>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</si>
  <si>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</si>
  <si>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</si>
  <si>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</si>
  <si>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</si>
  <si>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</si>
  <si>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</si>
  <si>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</si>
  <si>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</si>
  <si>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</si>
  <si>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</si>
  <si>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</si>
  <si>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</si>
  <si>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</si>
  <si>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</si>
  <si>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</si>
  <si>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</si>
  <si>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</si>
  <si>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</si>
  <si>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</si>
  <si>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</si>
  <si>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</si>
  <si>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</si>
  <si>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</si>
  <si>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</si>
  <si>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</si>
  <si>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</si>
  <si>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</si>
  <si>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</si>
  <si>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</si>
  <si>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</si>
  <si>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</si>
  <si>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</si>
  <si>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</si>
  <si>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</si>
  <si>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</si>
  <si>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</si>
  <si>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</si>
  <si>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</si>
  <si>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</si>
  <si>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</si>
  <si>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</si>
  <si>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</si>
  <si>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</si>
  <si>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</si>
  <si>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</si>
  <si>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</si>
  <si>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</si>
  <si>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</si>
  <si>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</si>
  <si>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</si>
  <si>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</si>
  <si>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</si>
  <si>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</si>
  <si>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</si>
  <si>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</si>
  <si>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</si>
  <si>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</si>
  <si>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</si>
  <si>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</si>
  <si>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</si>
  <si>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</si>
  <si>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</si>
  <si>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</si>
  <si>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</si>
  <si>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</si>
  <si>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</si>
  <si>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</si>
  <si>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</si>
  <si>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</si>
  <si>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</si>
  <si>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</si>
  <si>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</si>
  <si>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</si>
  <si>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</si>
  <si>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</si>
  <si>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</si>
  <si>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</si>
  <si>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</si>
  <si>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</si>
  <si>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秋田県湯沢市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</si>
  <si>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</si>
  <si>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</si>
  <si>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</si>
  <si>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</si>
  <si>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</si>
  <si>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</si>
  <si>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</si>
  <si>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</si>
  <si>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</si>
  <si>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</si>
  <si>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</si>
  <si>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</si>
  <si>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</si>
  <si>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</si>
  <si>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</si>
  <si>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</si>
  <si>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</si>
  <si>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</si>
  <si>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</si>
  <si>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</si>
  <si>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</si>
  <si>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</si>
  <si>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</si>
  <si>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</si>
  <si>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</si>
  <si>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</si>
  <si>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</si>
  <si>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</si>
  <si>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</si>
  <si>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</si>
  <si>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</si>
  <si>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</si>
  <si>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</si>
  <si>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</si>
  <si>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</si>
  <si>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</si>
  <si>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</si>
  <si>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</si>
  <si>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</si>
  <si>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</si>
  <si>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</si>
  <si>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</si>
  <si>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</si>
  <si>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</si>
  <si>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</si>
  <si>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</si>
  <si>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</si>
  <si>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</si>
  <si>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</si>
  <si>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</si>
  <si>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</si>
  <si>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</si>
  <si>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</si>
  <si>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</si>
  <si>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</si>
  <si>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</si>
  <si>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</si>
  <si>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</si>
  <si>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</si>
  <si>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</si>
  <si>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</si>
  <si>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</si>
  <si>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</si>
  <si>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</si>
  <si>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</si>
  <si>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</si>
  <si>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</si>
  <si>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</si>
  <si>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</si>
  <si>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</si>
  <si>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</si>
  <si>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</si>
  <si>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</si>
  <si>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</si>
  <si>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</si>
  <si>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</si>
  <si>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</si>
  <si>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</si>
  <si>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</si>
  <si>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</si>
  <si>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</si>
  <si>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</si>
  <si>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</si>
  <si>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</si>
  <si>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</si>
  <si>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</si>
  <si>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</si>
  <si>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</si>
  <si>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</si>
  <si>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</si>
  <si>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</si>
  <si>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</si>
  <si>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</si>
  <si>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</si>
  <si>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</si>
  <si>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</si>
  <si>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</si>
  <si>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</si>
  <si>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</si>
  <si>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</si>
  <si>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</si>
  <si>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</si>
  <si>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</si>
  <si>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</si>
  <si>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</si>
  <si>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</si>
  <si>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</si>
  <si>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</si>
  <si>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</si>
  <si>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</si>
  <si>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</si>
  <si>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</si>
  <si>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</si>
  <si>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</si>
  <si>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</si>
  <si>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</si>
  <si>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</si>
  <si>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</si>
  <si>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</si>
  <si>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</si>
  <si>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</si>
  <si>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</si>
  <si>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</si>
  <si>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</si>
  <si>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</si>
  <si>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</si>
  <si>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</si>
  <si>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</si>
  <si>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</si>
  <si>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</si>
  <si>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</si>
  <si>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</si>
  <si>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</si>
  <si>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</si>
  <si>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</si>
  <si>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</si>
  <si>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</si>
  <si>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</si>
  <si>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</si>
  <si>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</si>
  <si>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</si>
  <si>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</si>
  <si>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</si>
  <si>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</si>
  <si>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</si>
  <si>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</si>
  <si>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</si>
  <si>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</si>
  <si>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</si>
  <si>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</si>
  <si>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秋田県湯沢市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</si>
  <si>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</si>
  <si>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</si>
  <si>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</si>
  <si>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</si>
  <si>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</si>
  <si>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</si>
  <si>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</si>
  <si>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</si>
  <si>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</si>
  <si>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</si>
  <si>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</si>
  <si>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</si>
  <si>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</si>
  <si>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</si>
  <si>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</si>
  <si>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</si>
  <si>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</si>
  <si>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</si>
  <si>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</si>
  <si>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</si>
  <si>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養護老人ホーム愛宕荘特別会計</t>
    <phoneticPr fontId="5"/>
  </si>
  <si>
    <t>皆瀬更生園特別会計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</si>
  <si>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</si>
  <si>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</si>
  <si>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</si>
  <si>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</si>
  <si>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</si>
  <si>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</si>
  <si>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</si>
  <si>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</si>
  <si>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</si>
  <si>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</si>
  <si>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</si>
  <si>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</si>
  <si>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</si>
  <si>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</si>
  <si>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</si>
  <si>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</si>
  <si>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</si>
  <si>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</si>
  <si>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</si>
  <si>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</si>
  <si>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</si>
  <si>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</si>
  <si>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</si>
  <si>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</si>
  <si>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</si>
  <si>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</si>
  <si>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</si>
  <si>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</si>
  <si>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</si>
  <si>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</si>
  <si>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</si>
  <si>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</si>
  <si>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</si>
  <si>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</si>
  <si>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</si>
  <si>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</si>
  <si>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</si>
  <si>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</si>
  <si>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</si>
  <si>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</si>
  <si>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</si>
  <si>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</si>
  <si>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</si>
  <si>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</si>
  <si>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</si>
  <si>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</si>
  <si>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</si>
  <si>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</si>
  <si>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</si>
  <si>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</si>
  <si>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</si>
  <si>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</si>
  <si>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</si>
  <si>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</si>
  <si>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</si>
  <si>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</si>
  <si>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</si>
  <si>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</si>
  <si>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</si>
  <si>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</si>
  <si>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</si>
  <si>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</si>
  <si>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</si>
  <si>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</si>
  <si>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</si>
  <si>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</si>
  <si>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</si>
  <si>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</si>
  <si>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</si>
  <si>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</si>
  <si>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</si>
  <si>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</si>
  <si>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</si>
  <si>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</si>
  <si>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</si>
  <si>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</si>
  <si>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</si>
  <si>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</si>
  <si>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</si>
  <si>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</si>
  <si>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</si>
  <si>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</si>
  <si>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</si>
  <si>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</si>
  <si>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</si>
  <si>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</si>
  <si>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</si>
  <si>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</si>
  <si>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</si>
  <si>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</si>
  <si>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</si>
  <si>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</si>
  <si>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</si>
  <si>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</si>
  <si>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</si>
  <si>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</si>
  <si>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</si>
  <si>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</si>
  <si>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</si>
  <si>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</si>
  <si>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</si>
  <si>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</si>
  <si>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</si>
  <si>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</si>
  <si>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</si>
  <si>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</si>
  <si>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</si>
  <si>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</si>
  <si>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</si>
  <si>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</si>
  <si>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</si>
  <si>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</si>
  <si>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</si>
  <si>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</si>
  <si>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</si>
  <si>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</si>
  <si>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</si>
  <si>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</si>
  <si>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</si>
  <si>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</si>
  <si>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</si>
  <si>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</si>
  <si>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</si>
  <si>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</si>
  <si>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</si>
  <si>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</si>
  <si>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</si>
  <si>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</si>
  <si>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</si>
  <si>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</si>
  <si>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</si>
  <si>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</si>
  <si>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</si>
  <si>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</si>
  <si>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</si>
  <si>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</si>
  <si>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</si>
  <si>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</si>
  <si>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</si>
  <si>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</si>
  <si>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</si>
  <si>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</si>
  <si>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</si>
  <si>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</si>
  <si>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</si>
  <si>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</si>
  <si>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</si>
  <si>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</si>
  <si>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</si>
  <si>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</si>
  <si>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</si>
  <si>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</si>
  <si>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</si>
  <si>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</si>
  <si>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1.67</t>
  </si>
  <si>
    <t>水道事業会計</t>
  </si>
  <si>
    <t>一般会計</t>
  </si>
  <si>
    <t>下水道事業会計</t>
  </si>
  <si>
    <t>養護老人ホーム愛宕荘特別会計</t>
  </si>
  <si>
    <t>国民健康保険特別会計</t>
  </si>
  <si>
    <t>後期高齢者医療特別会計</t>
  </si>
  <si>
    <t>介護保険特別会計</t>
  </si>
  <si>
    <t>皆瀬更生園特別会計</t>
  </si>
  <si>
    <t>その他会計（赤字）</t>
  </si>
  <si>
    <t>その他会計（黒字）</t>
  </si>
  <si>
    <t>R01</t>
    <phoneticPr fontId="5"/>
  </si>
  <si>
    <t>R02</t>
    <phoneticPr fontId="5"/>
  </si>
  <si>
    <t>R03</t>
    <phoneticPr fontId="5"/>
  </si>
  <si>
    <t>R04</t>
    <phoneticPr fontId="5"/>
  </si>
  <si>
    <t>R05</t>
    <phoneticPr fontId="5"/>
  </si>
  <si>
    <t>-</t>
    <phoneticPr fontId="2"/>
  </si>
  <si>
    <t>地域振興基金</t>
    <rPh sb="0" eb="2">
      <t>チイキ</t>
    </rPh>
    <rPh sb="2" eb="4">
      <t>シンコウ</t>
    </rPh>
    <rPh sb="4" eb="6">
      <t>キキン</t>
    </rPh>
    <phoneticPr fontId="5"/>
  </si>
  <si>
    <t>ふるさと輝き基金</t>
    <rPh sb="4" eb="5">
      <t>カガヤ</t>
    </rPh>
    <rPh sb="6" eb="8">
      <t>キキン</t>
    </rPh>
    <phoneticPr fontId="2"/>
  </si>
  <si>
    <t>公共施設解体基金</t>
    <rPh sb="0" eb="4">
      <t>コウキョウシセツ</t>
    </rPh>
    <rPh sb="4" eb="6">
      <t>カイタイ</t>
    </rPh>
    <rPh sb="6" eb="8">
      <t>キキン</t>
    </rPh>
    <phoneticPr fontId="2"/>
  </si>
  <si>
    <t>電源立地地域対策事業基金</t>
    <rPh sb="0" eb="2">
      <t>デンゲン</t>
    </rPh>
    <rPh sb="2" eb="4">
      <t>リッチ</t>
    </rPh>
    <rPh sb="4" eb="6">
      <t>チイキ</t>
    </rPh>
    <rPh sb="6" eb="8">
      <t>タイサク</t>
    </rPh>
    <rPh sb="8" eb="10">
      <t>ジギョウ</t>
    </rPh>
    <rPh sb="10" eb="12">
      <t>キキン</t>
    </rPh>
    <phoneticPr fontId="2"/>
  </si>
  <si>
    <t>森林環境譲与税基金</t>
    <rPh sb="0" eb="2">
      <t>シンリン</t>
    </rPh>
    <rPh sb="2" eb="4">
      <t>カンキョウ</t>
    </rPh>
    <rPh sb="4" eb="7">
      <t>ジョウヨゼイ</t>
    </rPh>
    <rPh sb="7" eb="9">
      <t>キキン</t>
    </rPh>
    <phoneticPr fontId="2"/>
  </si>
  <si>
    <t>湯沢雄勝広域市町村圏組合（一般会計）</t>
    <rPh sb="0" eb="2">
      <t>ユザワ</t>
    </rPh>
    <rPh sb="2" eb="4">
      <t>オガチ</t>
    </rPh>
    <rPh sb="4" eb="6">
      <t>コウイキ</t>
    </rPh>
    <rPh sb="6" eb="9">
      <t>シチョウソン</t>
    </rPh>
    <rPh sb="9" eb="10">
      <t>ケン</t>
    </rPh>
    <rPh sb="10" eb="12">
      <t>クミアイ</t>
    </rPh>
    <rPh sb="13" eb="15">
      <t>イッパン</t>
    </rPh>
    <rPh sb="15" eb="17">
      <t>カイケイ</t>
    </rPh>
    <phoneticPr fontId="2"/>
  </si>
  <si>
    <t>湯沢雄勝広域市町村圏組合（湯沢雄勝ふるさと市町村圏基金特別会計）</t>
    <rPh sb="0" eb="2">
      <t>ユザワ</t>
    </rPh>
    <rPh sb="2" eb="4">
      <t>オガチ</t>
    </rPh>
    <rPh sb="4" eb="6">
      <t>コウイキ</t>
    </rPh>
    <rPh sb="6" eb="9">
      <t>シチョウソン</t>
    </rPh>
    <rPh sb="9" eb="10">
      <t>ケン</t>
    </rPh>
    <rPh sb="10" eb="12">
      <t>クミアイ</t>
    </rPh>
    <rPh sb="13" eb="15">
      <t>ユザワ</t>
    </rPh>
    <rPh sb="15" eb="17">
      <t>オガチ</t>
    </rPh>
    <rPh sb="21" eb="24">
      <t>シチョウソン</t>
    </rPh>
    <rPh sb="24" eb="25">
      <t>ケン</t>
    </rPh>
    <rPh sb="25" eb="27">
      <t>キキン</t>
    </rPh>
    <rPh sb="27" eb="29">
      <t>トクベツ</t>
    </rPh>
    <rPh sb="29" eb="31">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</si>
  <si>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</si>
  <si>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</si>
  <si>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</si>
  <si>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</si>
  <si>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</si>
  <si>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</si>
  <si>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小町の郷</t>
    <rPh sb="0" eb="2">
      <t>コマチ</t>
    </rPh>
    <rPh sb="3" eb="4">
      <t>サト</t>
    </rPh>
    <phoneticPr fontId="2"/>
  </si>
  <si>
    <t>皆瀬村活性化センター</t>
    <rPh sb="0" eb="2">
      <t>ミナセ</t>
    </rPh>
    <rPh sb="2" eb="3">
      <t>ムラ</t>
    </rPh>
    <rPh sb="3" eb="6">
      <t>カッセイカ</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</si>
  <si>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</si>
  <si>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</si>
  <si>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</si>
  <si>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</si>
  <si>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</si>
  <si>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湯沢市複合公共施設に係る設計、建設、維持管理及び運営業務委託を債務負担行為に設定したことにより将来負担額が増加したことで、前年度比で9.6ポイント増加し、類似団体平均値を大きく上回っている。
　有形固定資産減価償却率は、当市の合併以前に建設された建物等の減価償却が進み、前年度比1.0ポイント増加したものの、依然として類似団体内平均値を下回っている。
　令和５年度から令和７年度にかけての大型普通建設事業に伴う地方債発行額の増加による地方債残高の増加及び債務負担行為に基づく支出額の増加により将来負担比率の増加が予想される。今後は、将来負担額を減少させるべく、事業の精査等により地方債の新規発行を抑制するとともに、充当可能基金の確保や公営企業の運営の健全化を図り、引き続き将来負担比率の改善に努めるとともに、湯沢市公共施設等総合管理計画をはじめとする計画に則り、計画的な施設の解体、改修、建て替えを進め、施設の安全性や利便性の確保を適切に行っていく。</t>
    <rPh sb="9" eb="12">
      <t>ユザワシ</t>
    </rPh>
    <rPh sb="12" eb="18">
      <t>フクゴウコウキョウシセツ</t>
    </rPh>
    <rPh sb="19" eb="20">
      <t>カカ</t>
    </rPh>
    <rPh sb="21" eb="23">
      <t>セッケイ</t>
    </rPh>
    <rPh sb="24" eb="26">
      <t>ケンセツ</t>
    </rPh>
    <rPh sb="27" eb="31">
      <t>イジカンリ</t>
    </rPh>
    <rPh sb="31" eb="32">
      <t>オヨ</t>
    </rPh>
    <rPh sb="33" eb="37">
      <t>ウンエイギョウム</t>
    </rPh>
    <rPh sb="37" eb="39">
      <t>イタク</t>
    </rPh>
    <rPh sb="40" eb="46">
      <t>サイムフタンコウイ</t>
    </rPh>
    <rPh sb="47" eb="49">
      <t>セッテイ</t>
    </rPh>
    <rPh sb="56" eb="61">
      <t>ショウライフタンガク</t>
    </rPh>
    <rPh sb="62" eb="64">
      <t>ゾウカ</t>
    </rPh>
    <rPh sb="82" eb="84">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</si>
  <si>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</si>
  <si>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</si>
  <si>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</si>
  <si>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</si>
  <si>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</si>
  <si>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</si>
  <si>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の算出式において、組合等が起こした地方債の元利償還金に対する負担金の減少等、地方債の償還が進んだことにより分子が減少した。一方、普通交付税及び標準税収入額等の増加により分母は増加した。分子の減少幅が分母の増加幅を上回ったことにより比率は前年度比で0.3ポイント減少したものの、依然として類似団体平均値を大きく上回っている。
　将来負担比率は、湯沢市複合公共施設に係る設計、建設、維持管理及び運営業務委託を債務負担行為に設定したことにより将来負担額が増加したことで、前年度比で9.6ポイント増加し、類似団体平均値を大きく上回っている。
　令和５年度から令和７年度にかけての大型普通建設事業に伴う地方債発行額の増加により、元利償還金は今後数年間逓増する見込みである。起債の要因となる建設事業等においては、今後も計画的かつ身の丈に合った事業展開を基本とし、充当率と交付税算入率の高い有利な地方債を活用することに加え、国庫補助金等地方債以外の財源の確保に努め、実質公債費比率の改善を図るとともに、湯沢市公共施設等総合管理計画はじめとする計画に基づき、計画的な施設整備を行っていく。</t>
    <rPh sb="79" eb="81">
      <t>ヒョウジュン</t>
    </rPh>
    <rPh sb="81" eb="84">
      <t>ゼイシュウニュウ</t>
    </rPh>
    <rPh sb="84" eb="85">
      <t>ガク</t>
    </rPh>
    <rPh sb="85" eb="86">
      <t>ナド</t>
    </rPh>
    <rPh sb="87" eb="89">
      <t>ゾウカ</t>
    </rPh>
    <rPh sb="95" eb="97">
      <t>ゾウカ</t>
    </rPh>
    <rPh sb="110" eb="112">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</si>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</sst>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461-4C1A-B896-A4A47DFFE1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54428</c:v>
                </c:pt>
                <c:pt idx="1">
                  <c:v>51769</c:v>
                </c:pt>
                <c:pt idx="2">
                  <c:v>61918</c:v>
                </c:pt>
                <c:pt idx="3">
                  <c:v>61950</c:v>
                </c:pt>
                <c:pt idx="4">
                  <c:v>81576</c:v>
                </c:pt>
              </c:numCache>
            </c:numRef>
          </c:val>
          <c:smooth val="0"/>
          <c:extLst>
            <c:ext xmlns:c16="http://schemas.microsoft.com/office/drawing/2014/chart" uri="{C3380CC4-5D6E-409C-BE32-E72D297353CC}">
              <c16:uniqueId val="{00000001-3461-4C1A-B896-A4A47DFFE1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6.23</c:v>
                </c:pt>
                <c:pt idx="1">
                  <c:v>7.63</c:v>
                </c:pt>
                <c:pt idx="2">
                  <c:v>4.7</c:v>
                </c:pt>
                <c:pt idx="3">
                  <c:v>5.36</c:v>
                </c:pt>
                <c:pt idx="4">
                  <c:v>6.98</c:v>
                </c:pt>
              </c:numCache>
            </c:numRef>
          </c:val>
          <c:extLst>
            <c:ext xmlns:c16="http://schemas.microsoft.com/office/drawing/2014/chart" uri="{C3380CC4-5D6E-409C-BE32-E72D297353CC}">
              <c16:uniqueId val="{00000000-9094-4EDF-934E-9F6CC0388B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c:v>
                </c:pt>
                <c:pt idx="1">
                  <c:v>30.18</c:v>
                </c:pt>
                <c:pt idx="2">
                  <c:v>30.67</c:v>
                </c:pt>
                <c:pt idx="3">
                  <c:v>31.5</c:v>
                </c:pt>
                <c:pt idx="4">
                  <c:v>30.17</c:v>
                </c:pt>
              </c:numCache>
            </c:numRef>
          </c:val>
          <c:extLst>
            <c:ext xmlns:c16="http://schemas.microsoft.com/office/drawing/2014/chart" uri="{C3380CC4-5D6E-409C-BE32-E72D297353CC}">
              <c16:uniqueId val="{00000001-9094-4EDF-934E-9F6CC0388B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2.33</c:v>
                </c:pt>
                <c:pt idx="1">
                  <c:v>0.53</c:v>
                </c:pt>
                <c:pt idx="2">
                  <c:v>-1.67</c:v>
                </c:pt>
                <c:pt idx="3">
                  <c:v>0.59</c:v>
                </c:pt>
                <c:pt idx="4">
                  <c:v>0.54</c:v>
                </c:pt>
              </c:numCache>
            </c:numRef>
          </c:val>
          <c:smooth val="0"/>
          <c:extLst>
            <c:ext xmlns:c16="http://schemas.microsoft.com/office/drawing/2014/chart" uri="{C3380CC4-5D6E-409C-BE32-E72D297353CC}">
              <c16:uniqueId val="{00000002-9094-4EDF-934E-9F6CC0388B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9A-42EB-A26C-04652EF443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9A-42EB-A26C-04652EF4433A}"/>
            </c:ext>
          </c:extLst>
        </c:ser>
        <c:ser>
          <c:idx val="2"/>
          <c:order val="2"/>
          <c:tx>
            <c:strRef>
              <c:f>データシート!$A$29</c:f>
              <c:strCache>
                <c:ptCount val="1"/>
                <c:pt idx="0">
                  <c:v>皆瀬更生園特別会計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CC9A-42EB-A26C-04652EF4433A}"/>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0.51</c:v>
                </c:pt>
                <c:pt idx="2">
                  <c:v>#N/A</c:v>
                </c:pt>
                <c:pt idx="3">
                  <c:v>0.49</c:v>
                </c:pt>
                <c:pt idx="4">
                  <c:v>#N/A</c:v>
                </c:pt>
                <c:pt idx="5">
                  <c:v>0.45</c:v>
                </c:pt>
                <c:pt idx="6">
                  <c:v>#N/A</c:v>
                </c:pt>
                <c:pt idx="7">
                  <c:v>0.13</c:v>
                </c:pt>
                <c:pt idx="8">
                  <c:v>#N/A</c:v>
                </c:pt>
                <c:pt idx="9">
                  <c:v>0</c:v>
                </c:pt>
              </c:numCache>
            </c:numRef>
          </c:val>
          <c:extLst>
            <c:ext xmlns:c16="http://schemas.microsoft.com/office/drawing/2014/chart" uri="{C3380CC4-5D6E-409C-BE32-E72D297353CC}">
              <c16:uniqueId val="{00000003-CC9A-42EB-A26C-04652EF443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C9A-42EB-A26C-04652EF443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c:v>
                </c:pt>
                <c:pt idx="4">
                  <c:v>#N/A</c:v>
                </c:pt>
                <c:pt idx="5">
                  <c:v>0.35</c:v>
                </c:pt>
                <c:pt idx="6">
                  <c:v>#N/A</c:v>
                </c:pt>
                <c:pt idx="7">
                  <c:v>0</c:v>
                </c:pt>
                <c:pt idx="8">
                  <c:v>#N/A</c:v>
                </c:pt>
                <c:pt idx="9">
                  <c:v>0.01</c:v>
                </c:pt>
              </c:numCache>
            </c:numRef>
          </c:val>
          <c:extLst>
            <c:ext xmlns:c16="http://schemas.microsoft.com/office/drawing/2014/chart" uri="{C3380CC4-5D6E-409C-BE32-E72D297353CC}">
              <c16:uniqueId val="{00000005-CC9A-42EB-A26C-04652EF4433A}"/>
            </c:ext>
          </c:extLst>
        </c:ser>
        <c:ser>
          <c:idx val="6"/>
          <c:order val="6"/>
          <c:tx>
            <c:strRef>
              <c:f>データシート!$A$33</c:f>
              <c:strCache>
                <c:ptCount val="1"/>
                <c:pt idx="0">
                  <c:v>養護老人ホーム愛宕荘特別会計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c:v>
                </c:pt>
                <c:pt idx="4">
                  <c:v>#N/A</c:v>
                </c:pt>
                <c:pt idx="5">
                  <c:v>0.03</c:v>
                </c:pt>
                <c:pt idx="6">
                  <c:v>#N/A</c:v>
                </c:pt>
                <c:pt idx="7">
                  <c:v>0.03</c:v>
                </c:pt>
                <c:pt idx="8">
                  <c:v>#N/A</c:v>
                </c:pt>
                <c:pt idx="9">
                  <c:v>0.05</c:v>
                </c:pt>
              </c:numCache>
            </c:numRef>
          </c:val>
          <c:extLst>
            <c:ext xmlns:c16="http://schemas.microsoft.com/office/drawing/2014/chart" uri="{C3380CC4-5D6E-409C-BE32-E72D297353CC}">
              <c16:uniqueId val="{00000006-CC9A-42EB-A26C-04652EF4433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1.19</c:v>
                </c:pt>
                <c:pt idx="4">
                  <c:v>#N/A</c:v>
                </c:pt>
                <c:pt idx="5">
                  <c:v>1.89</c:v>
                </c:pt>
                <c:pt idx="6">
                  <c:v>#N/A</c:v>
                </c:pt>
                <c:pt idx="7">
                  <c:v>2.23</c:v>
                </c:pt>
                <c:pt idx="8">
                  <c:v>#N/A</c:v>
                </c:pt>
                <c:pt idx="9">
                  <c:v>2.75</c:v>
                </c:pt>
              </c:numCache>
            </c:numRef>
          </c:val>
          <c:extLst>
            <c:ext xmlns:c16="http://schemas.microsoft.com/office/drawing/2014/chart" uri="{C3380CC4-5D6E-409C-BE32-E72D297353CC}">
              <c16:uniqueId val="{00000007-CC9A-42EB-A26C-04652EF4433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6.15</c:v>
                </c:pt>
                <c:pt idx="2">
                  <c:v>#N/A</c:v>
                </c:pt>
                <c:pt idx="3">
                  <c:v>7.59</c:v>
                </c:pt>
                <c:pt idx="4">
                  <c:v>#N/A</c:v>
                </c:pt>
                <c:pt idx="5">
                  <c:v>4.6500000000000004</c:v>
                </c:pt>
                <c:pt idx="6">
                  <c:v>#N/A</c:v>
                </c:pt>
                <c:pt idx="7">
                  <c:v>5.31</c:v>
                </c:pt>
                <c:pt idx="8">
                  <c:v>#N/A</c:v>
                </c:pt>
                <c:pt idx="9">
                  <c:v>6.92</c:v>
                </c:pt>
              </c:numCache>
            </c:numRef>
          </c:val>
          <c:extLst>
            <c:ext xmlns:c16="http://schemas.microsoft.com/office/drawing/2014/chart" uri="{C3380CC4-5D6E-409C-BE32-E72D297353CC}">
              <c16:uniqueId val="{00000008-CC9A-42EB-A26C-04652EF4433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5.94</c:v>
                </c:pt>
                <c:pt idx="2">
                  <c:v>#N/A</c:v>
                </c:pt>
                <c:pt idx="3">
                  <c:v>6.42</c:v>
                </c:pt>
                <c:pt idx="4">
                  <c:v>#N/A</c:v>
                </c:pt>
                <c:pt idx="5">
                  <c:v>7.01</c:v>
                </c:pt>
                <c:pt idx="6">
                  <c:v>#N/A</c:v>
                </c:pt>
                <c:pt idx="7">
                  <c:v>8.5</c:v>
                </c:pt>
                <c:pt idx="8">
                  <c:v>#N/A</c:v>
                </c:pt>
                <c:pt idx="9">
                  <c:v>9.31</c:v>
                </c:pt>
              </c:numCache>
            </c:numRef>
          </c:val>
          <c:extLst>
            <c:ext xmlns:c16="http://schemas.microsoft.com/office/drawing/2014/chart" uri="{C3380CC4-5D6E-409C-BE32-E72D297353CC}">
              <c16:uniqueId val="{00000009-CC9A-42EB-A26C-04652EF443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2810</c:v>
                </c:pt>
                <c:pt idx="5">
                  <c:v>2885</c:v>
                </c:pt>
                <c:pt idx="8">
                  <c:v>2760</c:v>
                </c:pt>
                <c:pt idx="11">
                  <c:v>2748</c:v>
                </c:pt>
                <c:pt idx="14">
                  <c:v>2684</c:v>
                </c:pt>
              </c:numCache>
            </c:numRef>
          </c:val>
          <c:extLst>
            <c:ext xmlns:c16="http://schemas.microsoft.com/office/drawing/2014/chart" uri="{C3380CC4-5D6E-409C-BE32-E72D297353CC}">
              <c16:uniqueId val="{00000000-8CA9-467D-BAF2-55403BA0525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A9-467D-BAF2-55403BA0525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69</c:v>
                </c:pt>
                <c:pt idx="3">
                  <c:v>57</c:v>
                </c:pt>
                <c:pt idx="6">
                  <c:v>47</c:v>
                </c:pt>
                <c:pt idx="9">
                  <c:v>35</c:v>
                </c:pt>
                <c:pt idx="12">
                  <c:v>25</c:v>
                </c:pt>
              </c:numCache>
            </c:numRef>
          </c:val>
          <c:extLst>
            <c:ext xmlns:c16="http://schemas.microsoft.com/office/drawing/2014/chart" uri="{C3380CC4-5D6E-409C-BE32-E72D297353CC}">
              <c16:uniqueId val="{00000002-8CA9-467D-BAF2-55403BA0525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218</c:v>
                </c:pt>
                <c:pt idx="3">
                  <c:v>254</c:v>
                </c:pt>
                <c:pt idx="6">
                  <c:v>252</c:v>
                </c:pt>
                <c:pt idx="9">
                  <c:v>208</c:v>
                </c:pt>
                <c:pt idx="12">
                  <c:v>177</c:v>
                </c:pt>
              </c:numCache>
            </c:numRef>
          </c:val>
          <c:extLst>
            <c:ext xmlns:c16="http://schemas.microsoft.com/office/drawing/2014/chart" uri="{C3380CC4-5D6E-409C-BE32-E72D297353CC}">
              <c16:uniqueId val="{00000003-8CA9-467D-BAF2-55403BA0525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1217</c:v>
                </c:pt>
                <c:pt idx="3">
                  <c:v>1107</c:v>
                </c:pt>
                <c:pt idx="6">
                  <c:v>1092</c:v>
                </c:pt>
                <c:pt idx="9">
                  <c:v>1096</c:v>
                </c:pt>
                <c:pt idx="12">
                  <c:v>1085</c:v>
                </c:pt>
              </c:numCache>
            </c:numRef>
          </c:val>
          <c:extLst>
            <c:ext xmlns:c16="http://schemas.microsoft.com/office/drawing/2014/chart" uri="{C3380CC4-5D6E-409C-BE32-E72D297353CC}">
              <c16:uniqueId val="{00000004-8CA9-467D-BAF2-55403BA0525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A9-467D-BAF2-55403BA0525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A9-467D-BAF2-55403BA0525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2904</c:v>
                </c:pt>
                <c:pt idx="3">
                  <c:v>3082</c:v>
                </c:pt>
                <c:pt idx="6">
                  <c:v>3020</c:v>
                </c:pt>
                <c:pt idx="9">
                  <c:v>2990</c:v>
                </c:pt>
                <c:pt idx="12">
                  <c:v>2913</c:v>
                </c:pt>
              </c:numCache>
            </c:numRef>
          </c:val>
          <c:extLst>
            <c:ext xmlns:c16="http://schemas.microsoft.com/office/drawing/2014/chart" uri="{C3380CC4-5D6E-409C-BE32-E72D297353CC}">
              <c16:uniqueId val="{00000007-8CA9-467D-BAF2-55403BA0525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1598</c:v>
                </c:pt>
                <c:pt idx="2">
                  <c:v>#N/A</c:v>
                </c:pt>
                <c:pt idx="3">
                  <c:v>#N/A</c:v>
                </c:pt>
                <c:pt idx="4">
                  <c:v>1615</c:v>
                </c:pt>
                <c:pt idx="5">
                  <c:v>#N/A</c:v>
                </c:pt>
                <c:pt idx="6">
                  <c:v>#N/A</c:v>
                </c:pt>
                <c:pt idx="7">
                  <c:v>1651</c:v>
                </c:pt>
                <c:pt idx="8">
                  <c:v>#N/A</c:v>
                </c:pt>
                <c:pt idx="9">
                  <c:v>#N/A</c:v>
                </c:pt>
                <c:pt idx="10">
                  <c:v>1581</c:v>
                </c:pt>
                <c:pt idx="11">
                  <c:v>#N/A</c:v>
                </c:pt>
                <c:pt idx="12">
                  <c:v>#N/A</c:v>
                </c:pt>
                <c:pt idx="13">
                  <c:v>1516</c:v>
                </c:pt>
                <c:pt idx="14">
                  <c:v>#N/A</c:v>
                </c:pt>
              </c:numCache>
            </c:numRef>
          </c:val>
          <c:smooth val="0"/>
          <c:extLst>
            <c:ext xmlns:c16="http://schemas.microsoft.com/office/drawing/2014/chart" uri="{C3380CC4-5D6E-409C-BE32-E72D297353CC}">
              <c16:uniqueId val="{00000008-8CA9-467D-BAF2-55403BA0525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31702</c:v>
                </c:pt>
                <c:pt idx="5">
                  <c:v>30536</c:v>
                </c:pt>
                <c:pt idx="8">
                  <c:v>29202</c:v>
                </c:pt>
                <c:pt idx="11">
                  <c:v>28151</c:v>
                </c:pt>
                <c:pt idx="14">
                  <c:v>27766</c:v>
                </c:pt>
              </c:numCache>
            </c:numRef>
          </c:val>
          <c:extLst>
            <c:ext xmlns:c16="http://schemas.microsoft.com/office/drawing/2014/chart" uri="{C3380CC4-5D6E-409C-BE32-E72D297353CC}">
              <c16:uniqueId val="{00000000-3192-4A38-9665-36DFDA1A15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896</c:v>
                </c:pt>
                <c:pt idx="5">
                  <c:v>804</c:v>
                </c:pt>
                <c:pt idx="8">
                  <c:v>718</c:v>
                </c:pt>
                <c:pt idx="11">
                  <c:v>578</c:v>
                </c:pt>
                <c:pt idx="14">
                  <c:v>452</c:v>
                </c:pt>
              </c:numCache>
            </c:numRef>
          </c:val>
          <c:extLst>
            <c:ext xmlns:c16="http://schemas.microsoft.com/office/drawing/2014/chart" uri="{C3380CC4-5D6E-409C-BE32-E72D297353CC}">
              <c16:uniqueId val="{00000001-3192-4A38-9665-36DFDA1A15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9270</c:v>
                </c:pt>
                <c:pt idx="5">
                  <c:v>9115</c:v>
                </c:pt>
                <c:pt idx="8">
                  <c:v>9907</c:v>
                </c:pt>
                <c:pt idx="11">
                  <c:v>10203</c:v>
                </c:pt>
                <c:pt idx="14">
                  <c:v>10558</c:v>
                </c:pt>
              </c:numCache>
            </c:numRef>
          </c:val>
          <c:extLst>
            <c:ext xmlns:c16="http://schemas.microsoft.com/office/drawing/2014/chart" uri="{C3380CC4-5D6E-409C-BE32-E72D297353CC}">
              <c16:uniqueId val="{00000002-3192-4A38-9665-36DFDA1A15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92-4A38-9665-36DFDA1A15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92-4A38-9665-36DFDA1A15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92-4A38-9665-36DFDA1A15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2907</c:v>
                </c:pt>
                <c:pt idx="3">
                  <c:v>2874</c:v>
                </c:pt>
                <c:pt idx="6">
                  <c:v>3163</c:v>
                </c:pt>
                <c:pt idx="9">
                  <c:v>3164</c:v>
                </c:pt>
                <c:pt idx="12">
                  <c:v>3535</c:v>
                </c:pt>
              </c:numCache>
            </c:numRef>
          </c:val>
          <c:extLst>
            <c:ext xmlns:c16="http://schemas.microsoft.com/office/drawing/2014/chart" uri="{C3380CC4-5D6E-409C-BE32-E72D297353CC}">
              <c16:uniqueId val="{00000006-3192-4A38-9665-36DFDA1A15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2903</c:v>
                </c:pt>
                <c:pt idx="3">
                  <c:v>2665</c:v>
                </c:pt>
                <c:pt idx="6">
                  <c:v>2426</c:v>
                </c:pt>
                <c:pt idx="9">
                  <c:v>2226</c:v>
                </c:pt>
                <c:pt idx="12">
                  <c:v>2123</c:v>
                </c:pt>
              </c:numCache>
            </c:numRef>
          </c:val>
          <c:extLst>
            <c:ext xmlns:c16="http://schemas.microsoft.com/office/drawing/2014/chart" uri="{C3380CC4-5D6E-409C-BE32-E72D297353CC}">
              <c16:uniqueId val="{00000007-3192-4A38-9665-36DFDA1A15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14230</c:v>
                </c:pt>
                <c:pt idx="3">
                  <c:v>12930</c:v>
                </c:pt>
                <c:pt idx="6">
                  <c:v>11673</c:v>
                </c:pt>
                <c:pt idx="9">
                  <c:v>10423</c:v>
                </c:pt>
                <c:pt idx="12">
                  <c:v>9685</c:v>
                </c:pt>
              </c:numCache>
            </c:numRef>
          </c:val>
          <c:extLst>
            <c:ext xmlns:c16="http://schemas.microsoft.com/office/drawing/2014/chart" uri="{C3380CC4-5D6E-409C-BE32-E72D297353CC}">
              <c16:uniqueId val="{00000008-3192-4A38-9665-36DFDA1A15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195</c:v>
                </c:pt>
                <c:pt idx="3">
                  <c:v>141</c:v>
                </c:pt>
                <c:pt idx="6">
                  <c:v>97</c:v>
                </c:pt>
                <c:pt idx="9">
                  <c:v>66</c:v>
                </c:pt>
                <c:pt idx="12">
                  <c:v>2092</c:v>
                </c:pt>
              </c:numCache>
            </c:numRef>
          </c:val>
          <c:extLst>
            <c:ext xmlns:c16="http://schemas.microsoft.com/office/drawing/2014/chart" uri="{C3380CC4-5D6E-409C-BE32-E72D297353CC}">
              <c16:uniqueId val="{00000009-3192-4A38-9665-36DFDA1A15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33199</c:v>
                </c:pt>
                <c:pt idx="3">
                  <c:v>32282</c:v>
                </c:pt>
                <c:pt idx="6">
                  <c:v>31016</c:v>
                </c:pt>
                <c:pt idx="9">
                  <c:v>30207</c:v>
                </c:pt>
                <c:pt idx="12">
                  <c:v>29846</c:v>
                </c:pt>
              </c:numCache>
            </c:numRef>
          </c:val>
          <c:extLst>
            <c:ext xmlns:c16="http://schemas.microsoft.com/office/drawing/2014/chart" uri="{C3380CC4-5D6E-409C-BE32-E72D297353CC}">
              <c16:uniqueId val="{0000000A-3192-4A38-9665-36DFDA1A157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11564</c:v>
                </c:pt>
                <c:pt idx="2">
                  <c:v>#N/A</c:v>
                </c:pt>
                <c:pt idx="3">
                  <c:v>#N/A</c:v>
                </c:pt>
                <c:pt idx="4">
                  <c:v>10437</c:v>
                </c:pt>
                <c:pt idx="5">
                  <c:v>#N/A</c:v>
                </c:pt>
                <c:pt idx="6">
                  <c:v>#N/A</c:v>
                </c:pt>
                <c:pt idx="7">
                  <c:v>8549</c:v>
                </c:pt>
                <c:pt idx="8">
                  <c:v>#N/A</c:v>
                </c:pt>
                <c:pt idx="9">
                  <c:v>#N/A</c:v>
                </c:pt>
                <c:pt idx="10">
                  <c:v>7154</c:v>
                </c:pt>
                <c:pt idx="11">
                  <c:v>#N/A</c:v>
                </c:pt>
                <c:pt idx="12">
                  <c:v>#N/A</c:v>
                </c:pt>
                <c:pt idx="13">
                  <c:v>8507</c:v>
                </c:pt>
                <c:pt idx="14">
                  <c:v>#N/A</c:v>
                </c:pt>
              </c:numCache>
            </c:numRef>
          </c:val>
          <c:smooth val="0"/>
          <c:extLst>
            <c:ext xmlns:c16="http://schemas.microsoft.com/office/drawing/2014/chart" uri="{C3380CC4-5D6E-409C-BE32-E72D297353CC}">
              <c16:uniqueId val="{0000000B-3192-4A38-9665-36DFDA1A157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4952</c:v>
                </c:pt>
                <c:pt idx="1">
                  <c:v>4960</c:v>
                </c:pt>
                <c:pt idx="2">
                  <c:v>4782</c:v>
                </c:pt>
              </c:numCache>
            </c:numRef>
          </c:val>
          <c:extLst>
            <c:ext xmlns:c16="http://schemas.microsoft.com/office/drawing/2014/chart" uri="{C3380CC4-5D6E-409C-BE32-E72D297353CC}">
              <c16:uniqueId val="{00000000-D1D1-43FE-AC65-0416972EAB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2291</c:v>
                </c:pt>
                <c:pt idx="1">
                  <c:v>2491</c:v>
                </c:pt>
                <c:pt idx="2">
                  <c:v>2493</c:v>
                </c:pt>
              </c:numCache>
            </c:numRef>
          </c:val>
          <c:extLst>
            <c:ext xmlns:c16="http://schemas.microsoft.com/office/drawing/2014/chart" uri="{C3380CC4-5D6E-409C-BE32-E72D297353CC}">
              <c16:uniqueId val="{00000001-D1D1-43FE-AC65-0416972EAB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2548</c:v>
                </c:pt>
                <c:pt idx="1">
                  <c:v>2063</c:v>
                </c:pt>
                <c:pt idx="2">
                  <c:v>1885</c:v>
                </c:pt>
              </c:numCache>
            </c:numRef>
          </c:val>
          <c:extLst>
            <c:ext xmlns:c16="http://schemas.microsoft.com/office/drawing/2014/chart" uri="{C3380CC4-5D6E-409C-BE32-E72D297353CC}">
              <c16:uniqueId val="{00000002-D1D1-43FE-AC65-0416972EAB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{E77DDF55-6575-4DBA-B46D-76454AF4F3A4}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9A2-4F2E-98AA-B41E0EAD04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{DE5DD944-E6AA-4D21-95A5-CB05882A5B74}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A2-4F2E-98AA-B41E0EAD04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{CCDEAEB7-1083-4FF3-BA2A-145A23E3E7E7}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A2-4F2E-98AA-B41E0EAD04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{1063E9C7-D6FD-4FCB-9EB0-380F895E36B0}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A2-4F2E-98AA-B41E0EAD04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{190B6B2D-6FA6-4F7D-8C49-2F2A7782B191}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A2-4F2E-98AA-B41E0EAD04E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{7767E420-C9EA-447E-8A40-614D1C6A4575}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9A2-4F2E-98AA-B41E0EAD04E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{E7AEB8FA-61B5-441D-B717-5D3E244B14FC}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9A2-4F2E-98AA-B41E0EAD04E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{3404D7E0-599F-49DB-8FA8-70858C037B03}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9A2-4F2E-98AA-B41E0EAD04E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{B33840D6-8C93-48A6-ABA8-13FAB67584D6}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9A2-4F2E-98AA-B41E0EAD04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58.7</c:v>
                </c:pt>
                <c:pt idx="16">
                  <c:v>61</c:v>
                </c:pt>
                <c:pt idx="24">
                  <c:v>62.3</c:v>
                </c:pt>
                <c:pt idx="32">
                  <c:v>63.3</c:v>
                </c:pt>
              </c:numCache>
            </c:numRef>
          </c:xVal>
          <c:yVal>
            <c:numRef>
              <c:f>公会計指標分析・財政指標組合せ分析表!$BP$51:$DC$51</c:f>
              <c:numCache>
                <c:formatCode>#,##0.0;"▲ "#,##0.0</c:formatCode>
                <c:ptCount val="40"/>
                <c:pt idx="0">
                  <c:v>90.9</c:v>
                </c:pt>
                <c:pt idx="8">
                  <c:v>80.099999999999994</c:v>
                </c:pt>
                <c:pt idx="16">
                  <c:v>63.5</c:v>
                </c:pt>
                <c:pt idx="24">
                  <c:v>54.7</c:v>
                </c:pt>
                <c:pt idx="32">
                  <c:v>64.3</c:v>
                </c:pt>
              </c:numCache>
            </c:numRef>
          </c:yVal>
          <c:smooth val="0"/>
          <c:extLst>
            <c:ext xmlns:c16="http://schemas.microsoft.com/office/drawing/2014/chart" uri="{C3380CC4-5D6E-409C-BE32-E72D297353CC}">
              <c16:uniqueId val="{00000009-49A2-4F2E-98AA-B41E0EAD04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{2480E3DE-EF56-4553-B61B-3AE57BF0B3DB}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9A2-4F2E-98AA-B41E0EAD04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{FCD4941F-FC83-49D0-8E98-8051103C4FC1}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A2-4F2E-98AA-B41E0EAD04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{E65FDC60-6455-4186-BDF3-971D8DA799B9}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A2-4F2E-98AA-B41E0EAD04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{6AAE4C59-441C-42C5-A5C1-B660F52FEAB3}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A2-4F2E-98AA-B41E0EAD04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{FBACDFA1-E872-43D2-9958-3C07D3541D99}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A2-4F2E-98AA-B41E0EAD04EF}"/>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{A713888C-F1B4-4018-8C70-C64B3D4F28C9}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9A2-4F2E-98AA-B41E0EAD04EF}"/>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{F7163FF3-ED22-4C5E-A571-14257FF2B714}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9A2-4F2E-98AA-B41E0EAD04EF}"/>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{8BD965FA-F30F-4797-8D96-9702636F5573}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9A2-4F2E-98AA-B41E0EAD04EF}"/>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{6F4858A2-E747-4962-A97A-0771BC34A5B7}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9A2-4F2E-98AA-B41E0EAD04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49A2-4F2E-98AA-B41E0EAD04EF}"/>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{E6292B96-AA68-42F2-9756-68C0B6075FA7}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DF4-4607-B5C5-029F3D96190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{C5B25D03-1700-45F7-9B51-CD7486A37D07}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F4-4607-B5C5-029F3D96190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{53CEF5E2-9FA2-4029-A402-DCDB5720CFB9}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F4-4607-B5C5-029F3D96190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{C3EB55B8-280B-4764-83F0-9AE808C32C01}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F4-4607-B5C5-029F3D96190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{3020BF32-A713-4544-8A20-04C7EA8EFAB0}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F4-4607-B5C5-029F3D961902}"/>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{BDDF2291-ABB8-4003-BDCA-165D90E5E727}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DF4-4607-B5C5-029F3D961902}"/>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{4E02ABE4-38C0-4F11-8975-893B4A4A6B18}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DF4-4607-B5C5-029F3D961902}"/>
                </c:ext>
              </c:extLst>
            </c:dLbl>
            <c:dLbl>
              <c:idx val="24"/>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{72D1CCE2-9B8D-45DE-81EA-0BECEDD25911}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DF4-4607-B5C5-029F3D961902}"/>
                </c:ext>
              </c:extLst>
            </c:dLbl>
            <c:dLbl>
              <c:idx val="32"/>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{ED02741B-7A6F-4061-81F8-3C108999B255}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DF4-4607-B5C5-029F3D96190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12.4</c:v>
                </c:pt>
                <c:pt idx="8">
                  <c:v>12.4</c:v>
                </c:pt>
                <c:pt idx="16">
                  <c:v>12.4</c:v>
                </c:pt>
                <c:pt idx="24">
                  <c:v>12.2</c:v>
                </c:pt>
                <c:pt idx="32">
                  <c:v>11.9</c:v>
                </c:pt>
              </c:numCache>
            </c:numRef>
          </c:xVal>
          <c:yVal>
            <c:numRef>
              <c:f>公会計指標分析・財政指標組合せ分析表!$BP$73:$DC$73</c:f>
              <c:numCache>
                <c:formatCode>#,##0.0;"▲ "#,##0.0</c:formatCode>
                <c:ptCount val="40"/>
                <c:pt idx="0">
                  <c:v>90.9</c:v>
                </c:pt>
                <c:pt idx="8">
                  <c:v>80.099999999999994</c:v>
                </c:pt>
                <c:pt idx="16">
                  <c:v>63.5</c:v>
                </c:pt>
                <c:pt idx="24">
                  <c:v>54.7</c:v>
                </c:pt>
                <c:pt idx="32">
                  <c:v>64.3</c:v>
                </c:pt>
              </c:numCache>
            </c:numRef>
          </c:yVal>
          <c:smooth val="0"/>
          <c:extLst>
            <c:ext xmlns:c16="http://schemas.microsoft.com/office/drawing/2014/chart" uri="{C3380CC4-5D6E-409C-BE32-E72D297353CC}">
              <c16:uniqueId val="{00000009-6DF4-4607-B5C5-029F3D96190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{8CA6ADEA-DDC2-4E9A-9454-D978C9521317}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DF4-4607-B5C5-029F3D96190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{7002C9C7-34FF-41BD-BE35-85B7D5C3BA97}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F4-4607-B5C5-029F3D96190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{613A70BE-5AC1-49D9-9D5F-4DB73635A07B}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F4-4607-B5C5-029F3D96190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{9718B17C-FF86-45BB-96B5-C445B6D45B32}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F4-4607-B5C5-029F3D96190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{C0C663B7-20A0-401D-A89E-DF402A06A8C4}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F4-4607-B5C5-029F3D961902}"/>
                </c:ext>
              </c:extLst>
            </c:dLbl>
            <c:dLbl>
              <c:idx val="8"/>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{E694AE2A-6291-4ED5-9845-F92D3F08D56E}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DF4-4607-B5C5-029F3D961902}"/>
                </c:ext>
              </c:extLst>
            </c:dLbl>
            <c:dLbl>
              <c:idx val="16"/>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{9ED4DB6A-3B12-4461-ACDB-458B7C74A48B}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DF4-4607-B5C5-029F3D961902}"/>
                </c:ext>
              </c:extLst>
            </c:dLbl>
            <c:dLbl>
              <c:idx val="24"/>
              <c:layout>
                <c:manualLayout>
                  <c:x val="0"/>
                  <c:y val="1.065478828445921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{7C44FD89-72DC-48BC-B86A-B959269785FE}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DF4-4607-B5C5-029F3D961902}"/>
                </c:ext>
              </c:extLst>
            </c:dLbl>
            <c:dLbl>
              <c:idx val="32"/>
              <c:layout>
                <c:manualLayout>
                  <c:x val="0"/>
                  <c:y val="-1.065478828445941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{DC3A021A-B6D5-4FF9-A4A5-71DE0C7F9E6E}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DF4-4607-B5C5-029F3D96190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6DF4-4607-B5C5-029F3D961902}"/>
            </c:ext>
          </c:extLst>
        </c:ser>
        <c:dLbls>
          <c:showLegendKey val="0"/>
          <c:showVal val="1"/>
          <c:showCatName val="0"/>
          <c:showSerName val="0"/>
          <c:showPercent val="0"/>
          <c:showBubbleSize val="0"/>
        </c:dLbls>
        <c:axId val="84219776"/>
        <c:axId val="84234240"/>
      </c:scatterChart>
      <c:valAx>
        <c:axId val="84219776"/>
        <c:scaling>
          <c:orientation val="maxMin"/>
          <c:max val="13"/>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元利償還金は、過疎対策事業債の償還額が増加した一方で、旧合併特例事業債や一般単独事業債、緊急防災・減災事業債等の償還額が減少したことにより、前年度と比較し</a:t>
          </a:r>
          <a:r>
            <a:rPr kumimoji="1" lang="en-US" altLang="ja-JP" sz="1400">
              <a:solidFill>
                <a:schemeClr val="tx1"/>
              </a:solidFill>
              <a:latin typeface="ＭＳ ゴシック" pitchFamily="49" charset="-128"/>
              <a:ea typeface="ＭＳ ゴシック" pitchFamily="49" charset="-128"/>
            </a:rPr>
            <a:t>77</a:t>
          </a:r>
          <a:r>
            <a:rPr kumimoji="1" lang="ja-JP" altLang="en-US" sz="1400">
              <a:solidFill>
                <a:schemeClr val="tx1"/>
              </a:solidFill>
              <a:latin typeface="ＭＳ ゴシック" pitchFamily="49" charset="-128"/>
              <a:ea typeface="ＭＳ ゴシック" pitchFamily="49" charset="-128"/>
            </a:rPr>
            <a:t>百万円減少した。</a:t>
          </a:r>
        </a:p>
        <a:p>
          <a:r>
            <a:rPr kumimoji="1" lang="ja-JP" altLang="en-US" sz="1400">
              <a:solidFill>
                <a:schemeClr val="tx1"/>
              </a:solidFill>
              <a:latin typeface="ＭＳ ゴシック" pitchFamily="49" charset="-128"/>
              <a:ea typeface="ＭＳ ゴシック" pitchFamily="49" charset="-128"/>
            </a:rPr>
            <a:t>　公営企業債の元利償還金に対する繰入金は、既発債の償還が順次終了してきていることや新規借入れの抑制等により、一般会計からの繰入金は減少している。　</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令和６年度及び７年度は借入れする地方債が増加する見込みとなっているが、交付税算入率の高い有利な地方債を活用することで実質公債費比率の改善を図る。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本市では満期一括償還の地方債を発行していないため、該当する数値はない。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前年度と比較し、充当可能財源等は大きな変動がなかった（△</a:t>
          </a:r>
          <a:r>
            <a:rPr kumimoji="1" lang="en-US" altLang="ja-JP" sz="1400">
              <a:solidFill>
                <a:schemeClr val="tx1"/>
              </a:solidFill>
              <a:latin typeface="ＭＳ ゴシック" pitchFamily="49" charset="-128"/>
              <a:ea typeface="ＭＳ ゴシック" pitchFamily="49" charset="-128"/>
            </a:rPr>
            <a:t>156</a:t>
          </a:r>
          <a:r>
            <a:rPr kumimoji="1" lang="ja-JP" altLang="en-US" sz="1400">
              <a:solidFill>
                <a:schemeClr val="tx1"/>
              </a:solidFill>
              <a:latin typeface="ＭＳ ゴシック" pitchFamily="49" charset="-128"/>
              <a:ea typeface="ＭＳ ゴシック" pitchFamily="49" charset="-128"/>
            </a:rPr>
            <a:t>百万円）ものの、将来負担額が</a:t>
          </a:r>
          <a:r>
            <a:rPr kumimoji="1" lang="en-US" altLang="ja-JP" sz="1400">
              <a:solidFill>
                <a:schemeClr val="tx1"/>
              </a:solidFill>
              <a:latin typeface="ＭＳ ゴシック" pitchFamily="49" charset="-128"/>
              <a:ea typeface="ＭＳ ゴシック" pitchFamily="49" charset="-128"/>
            </a:rPr>
            <a:t>1,195</a:t>
          </a:r>
          <a:r>
            <a:rPr kumimoji="1" lang="ja-JP" altLang="en-US" sz="1400">
              <a:solidFill>
                <a:schemeClr val="tx1"/>
              </a:solidFill>
              <a:latin typeface="ＭＳ ゴシック" pitchFamily="49" charset="-128"/>
              <a:ea typeface="ＭＳ ゴシック" pitchFamily="49" charset="-128"/>
            </a:rPr>
            <a:t>百万円増加したことにより、分子は</a:t>
          </a:r>
          <a:r>
            <a:rPr kumimoji="1" lang="en-US" altLang="ja-JP" sz="1400">
              <a:solidFill>
                <a:schemeClr val="tx1"/>
              </a:solidFill>
              <a:latin typeface="ＭＳ ゴシック" pitchFamily="49" charset="-128"/>
              <a:ea typeface="ＭＳ ゴシック" pitchFamily="49" charset="-128"/>
            </a:rPr>
            <a:t>1,353</a:t>
          </a:r>
          <a:r>
            <a:rPr kumimoji="1" lang="ja-JP" altLang="en-US" sz="1400">
              <a:solidFill>
                <a:schemeClr val="tx1"/>
              </a:solidFill>
              <a:latin typeface="ＭＳ ゴシック" pitchFamily="49" charset="-128"/>
              <a:ea typeface="ＭＳ ゴシック" pitchFamily="49" charset="-128"/>
            </a:rPr>
            <a:t>百万円の増となっている。</a:t>
          </a:r>
        </a:p>
        <a:p>
          <a:r>
            <a:rPr kumimoji="1" lang="ja-JP" altLang="en-US" sz="1400">
              <a:solidFill>
                <a:schemeClr val="tx1"/>
              </a:solidFill>
              <a:latin typeface="ＭＳ ゴシック" pitchFamily="49" charset="-128"/>
              <a:ea typeface="ＭＳ ゴシック" pitchFamily="49" charset="-128"/>
            </a:rPr>
            <a:t>　将来負担額については、地方債の償還額が発行額を上回ったことにより、一般会計等に係る地方債の現在高が</a:t>
          </a:r>
          <a:r>
            <a:rPr kumimoji="1" lang="en-US" altLang="ja-JP" sz="1400">
              <a:solidFill>
                <a:schemeClr val="tx1"/>
              </a:solidFill>
              <a:latin typeface="ＭＳ ゴシック" pitchFamily="49" charset="-128"/>
              <a:ea typeface="ＭＳ ゴシック" pitchFamily="49" charset="-128"/>
            </a:rPr>
            <a:t>361</a:t>
          </a:r>
          <a:r>
            <a:rPr kumimoji="1" lang="ja-JP" altLang="en-US" sz="1400">
              <a:solidFill>
                <a:schemeClr val="tx1"/>
              </a:solidFill>
              <a:latin typeface="ＭＳ ゴシック" pitchFamily="49" charset="-128"/>
              <a:ea typeface="ＭＳ ゴシック" pitchFamily="49" charset="-128"/>
            </a:rPr>
            <a:t>百万円減少したほか、公営企業債等繰入見込額が</a:t>
          </a:r>
          <a:r>
            <a:rPr kumimoji="1" lang="en-US" altLang="ja-JP" sz="1400">
              <a:solidFill>
                <a:schemeClr val="tx1"/>
              </a:solidFill>
              <a:latin typeface="ＭＳ ゴシック" pitchFamily="49" charset="-128"/>
              <a:ea typeface="ＭＳ ゴシック" pitchFamily="49" charset="-128"/>
            </a:rPr>
            <a:t>738</a:t>
          </a:r>
          <a:r>
            <a:rPr kumimoji="1" lang="ja-JP" altLang="en-US" sz="1400">
              <a:solidFill>
                <a:schemeClr val="tx1"/>
              </a:solidFill>
              <a:latin typeface="ＭＳ ゴシック" pitchFamily="49" charset="-128"/>
              <a:ea typeface="ＭＳ ゴシック" pitchFamily="49" charset="-128"/>
            </a:rPr>
            <a:t>百万円減少している一方、大型普通建設事業に伴う債務負担行為に基づく支出額が</a:t>
          </a:r>
          <a:r>
            <a:rPr kumimoji="1" lang="en-US" altLang="ja-JP" sz="1400">
              <a:solidFill>
                <a:schemeClr val="tx1"/>
              </a:solidFill>
              <a:latin typeface="ＭＳ ゴシック" pitchFamily="49" charset="-128"/>
              <a:ea typeface="ＭＳ ゴシック" pitchFamily="49" charset="-128"/>
            </a:rPr>
            <a:t>2,026</a:t>
          </a:r>
          <a:r>
            <a:rPr kumimoji="1" lang="ja-JP" altLang="en-US" sz="1400">
              <a:solidFill>
                <a:schemeClr val="tx1"/>
              </a:solidFill>
              <a:latin typeface="ＭＳ ゴシック" pitchFamily="49" charset="-128"/>
              <a:ea typeface="ＭＳ ゴシック" pitchFamily="49" charset="-128"/>
            </a:rPr>
            <a:t>百万円増加している。</a:t>
          </a:r>
        </a:p>
        <a:p>
          <a:r>
            <a:rPr kumimoji="1" lang="ja-JP" altLang="en-US" sz="1400">
              <a:solidFill>
                <a:schemeClr val="tx1"/>
              </a:solidFill>
              <a:latin typeface="ＭＳ ゴシック" pitchFamily="49" charset="-128"/>
              <a:ea typeface="ＭＳ ゴシック" pitchFamily="49" charset="-128"/>
            </a:rPr>
            <a:t>　今後は、将来負担額を減少させるべく、事業の精査等により地方債の新規発行を抑制するとともに、充当可能基金の確保や公営企業の運営の健全化を図り、引き続き将来負担比率の改善に努める。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秋田県湯沢市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令和５年度末の基金全体の残高は、前年度と比較して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財政調整基金は、前年度実質収支の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と基金運用利子を合わせた</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百万円を積立てした一方で、財源の補てんのため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減債基金は、取崩しを行わず、１百万円を積立てしたことにより、前年度末と比較して２百万円増加した。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は、地域振興基金、公共施設解体基金及び森林環境譲与税基金は前年度末より残高が減少した一方で、ふるさと輝き基金は増加したほか、新たに電源立地地域対策事業基金を積立てした。その他特定目的基金残高は、前年度末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財政調整基金については、財源の補てんのための取崩しによって残高は減少傾向にあるが、令和３年に策定した湯沢市財政運営方針では、令和８年度において普通会計予算の１割強を目安とする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億円を維持する目標としている。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地域振興基金は積立てを行わず、今後取崩しのみを行う予定であるほか、公共施設の解体に伴い公共施設解体基金の取崩しを見込んでいることから、基金残高は減少傾向で推移するものと見込まれる。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地域振興基金：地域における住民の連帯の強化及び旧市町村単位での地域振興に資する事業に充当。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ふるさと輝き基金：まちづくり、教育・子育て支援、健康福祉、地域文化の継承、地場産業振興の事業に充当。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公共施設解体基金：公共施設の解体及び撤去に要する経費に充当。</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電源立地地域対策事業基金：電源立地地域対策事業に要する経費に充当。</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森林環境譲与税基金：森林の整備及びその促進に関する施策に要する経費に充当。</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地域振興基金：運用益２百万円積立てた一方、地域振興に資する事業への充当のため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ふるさと輝き基金：寄附者が指定した事業への充当のため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百万円を取崩した一方で、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百万円積立てしたため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公共施設解体基金：公共施設の解体等の経費への充当のため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百万円を取崩した一方で、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百万円積立てしたことにより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減少した。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電源立地地域対策事業基金：新たに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百万円を積立てした。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森林環境譲与税基金：森林整備等の経費への充当のため５百万円を取崩した一方で、１百万円積立てしたことにより４百万円減少した。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各基金とも、基金条例に基づき適正な運用、管理を行い、将来の事業計画に合わせて計画的に活用していく。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財政調整基金は、前年度実質収支の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と基金運用利子を合わせた</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百万円を積立てした一方で、財源の補てんのため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百万円を取崩したことにより、前年度末と比較して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財政調整基金については、財源の補てんのための取崩しによって残高は減少傾向にあるが、令和３年に策定した湯沢市財政運営方針では、令和８年度において普通会計予算の１割強を目安とする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億円を維持する目標としている。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減債基金は、取崩しを行わず、１百万円を積立てしたことにより、前年度末と比較して２百万円増加した。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基本的には、地方債償還残高増加相当分を積立てるが、将来負担の増大を考慮し、繰上償還の財源として計画的な取崩しを検討していく。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当市の合併以前に建設された旧市町村の建物等の減価償却が進み、前年度比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ポイント増加したものの、依然として類似団体内平均値を下回っている。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今後は湯沢市公共施設等総合管理計画（平成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年度策定、令和５年度改定）において、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年までに施設の延床面積を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削減する目標を掲げており、計画に沿って施設の解体、改修、建て替えを進め、施設の安全性や利便性の確保を適切に行っていく。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xdr:cNvSpPr/>
      </xdr:nvSpPr>
      <xdr:spPr>
        <a:xfrm>
          <a:off x="2244725" y="5844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xdr:cNvSpPr/>
      </xdr:nvSpPr>
      <xdr:spPr>
        <a:xfrm>
          <a:off x="1558925" y="5831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126047</xdr:rowOff>
    </xdr:from>
    <xdr:to>
      <xdr:col>23</xdr:col>
      <xdr:colOff>136525</xdr:colOff>
      <xdr:row>31</xdr:row>
      <xdr:rowOff>56197</xdr:rowOff>
    </xdr:to>
    <xdr:sp macro="" textlink="">
      <xdr:nvSpPr>
        <xdr:cNvPr id="81" name="楕円 80"/>
        <xdr:cNvSpPr/>
      </xdr:nvSpPr>
      <xdr:spPr>
        <a:xfrm>
          <a:off x="4251325" y="58727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148924</xdr:rowOff>
    </xdr:from>
    <xdr:ext cx="405111" cy="259045"/>
    <xdr:sp macro="" textlink="">
      <xdr:nvSpPr>
        <xdr:cNvPr id="82" name="有形固定資産減価償却率該当値テキスト"/>
        <xdr:cNvSpPr txBox="1"/>
      </xdr:nvSpPr>
      <xdr:spPr>
        <a:xfrm>
          <a:off x="4352925" y="5730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108056</xdr:rowOff>
    </xdr:from>
    <xdr:to>
      <xdr:col>19</xdr:col>
      <xdr:colOff>187325</xdr:colOff>
      <xdr:row>31</xdr:row>
      <xdr:rowOff>38206</xdr:rowOff>
    </xdr:to>
    <xdr:sp macro="" textlink="">
      <xdr:nvSpPr>
        <xdr:cNvPr id="83" name="楕円 82"/>
        <xdr:cNvSpPr/>
      </xdr:nvSpPr>
      <xdr:spPr>
        <a:xfrm>
          <a:off x="3616325" y="58548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158856</xdr:rowOff>
    </xdr:from>
    <xdr:to>
      <xdr:col>23</xdr:col>
      <xdr:colOff>85725</xdr:colOff>
      <xdr:row>31</xdr:row>
      <xdr:rowOff>5397</xdr:rowOff>
    </xdr:to>
    <xdr:cxnSp macro="">
      <xdr:nvCxnSpPr>
        <xdr:cNvPr id="84" name="直線コネクタ 83"/>
        <xdr:cNvCxnSpPr/>
      </xdr:nvCxnSpPr>
      <xdr:spPr>
        <a:xfrm>
          <a:off x="3667125" y="5905606"/>
          <a:ext cx="635000" cy="1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84667</xdr:rowOff>
    </xdr:from>
    <xdr:to>
      <xdr:col>15</xdr:col>
      <xdr:colOff>187325</xdr:colOff>
      <xdr:row>31</xdr:row>
      <xdr:rowOff>14817</xdr:rowOff>
    </xdr:to>
    <xdr:sp macro="" textlink="">
      <xdr:nvSpPr>
        <xdr:cNvPr id="85" name="楕円 84"/>
        <xdr:cNvSpPr/>
      </xdr:nvSpPr>
      <xdr:spPr>
        <a:xfrm>
          <a:off x="2930525" y="58314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135467</xdr:rowOff>
    </xdr:from>
    <xdr:to>
      <xdr:col>19</xdr:col>
      <xdr:colOff>136525</xdr:colOff>
      <xdr:row>30</xdr:row>
      <xdr:rowOff>158856</xdr:rowOff>
    </xdr:to>
    <xdr:cxnSp macro="">
      <xdr:nvCxnSpPr>
        <xdr:cNvPr id="86" name="直線コネクタ 85"/>
        <xdr:cNvCxnSpPr/>
      </xdr:nvCxnSpPr>
      <xdr:spPr>
        <a:xfrm>
          <a:off x="2981325" y="5882217"/>
          <a:ext cx="6858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43286</xdr:rowOff>
    </xdr:from>
    <xdr:to>
      <xdr:col>11</xdr:col>
      <xdr:colOff>187325</xdr:colOff>
      <xdr:row>30</xdr:row>
      <xdr:rowOff>144886</xdr:rowOff>
    </xdr:to>
    <xdr:sp macro="" textlink="">
      <xdr:nvSpPr>
        <xdr:cNvPr id="87" name="楕円 86"/>
        <xdr:cNvSpPr/>
      </xdr:nvSpPr>
      <xdr:spPr>
        <a:xfrm>
          <a:off x="2244725" y="5790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94086</xdr:rowOff>
    </xdr:from>
    <xdr:to>
      <xdr:col>15</xdr:col>
      <xdr:colOff>136525</xdr:colOff>
      <xdr:row>30</xdr:row>
      <xdr:rowOff>135467</xdr:rowOff>
    </xdr:to>
    <xdr:cxnSp macro="">
      <xdr:nvCxnSpPr>
        <xdr:cNvPr id="88" name="直線コネクタ 87"/>
        <xdr:cNvCxnSpPr/>
      </xdr:nvCxnSpPr>
      <xdr:spPr>
        <a:xfrm>
          <a:off x="2295525" y="5840836"/>
          <a:ext cx="6858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18097</xdr:rowOff>
    </xdr:from>
    <xdr:to>
      <xdr:col>7</xdr:col>
      <xdr:colOff>187325</xdr:colOff>
      <xdr:row>30</xdr:row>
      <xdr:rowOff>119697</xdr:rowOff>
    </xdr:to>
    <xdr:sp macro="" textlink="">
      <xdr:nvSpPr>
        <xdr:cNvPr id="89" name="楕円 88"/>
        <xdr:cNvSpPr/>
      </xdr:nvSpPr>
      <xdr:spPr>
        <a:xfrm>
          <a:off x="1558925" y="57648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68897</xdr:rowOff>
    </xdr:from>
    <xdr:to>
      <xdr:col>11</xdr:col>
      <xdr:colOff>136525</xdr:colOff>
      <xdr:row>30</xdr:row>
      <xdr:rowOff>94086</xdr:rowOff>
    </xdr:to>
    <xdr:cxnSp macro="">
      <xdr:nvCxnSpPr>
        <xdr:cNvPr id="90" name="直線コネクタ 89"/>
        <xdr:cNvCxnSpPr/>
      </xdr:nvCxnSpPr>
      <xdr:spPr>
        <a:xfrm>
          <a:off x="1609725" y="5815647"/>
          <a:ext cx="6858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xdr:cNvSpPr txBox="1"/>
      </xdr:nvSpPr>
      <xdr:spPr>
        <a:xfrm>
          <a:off x="3470919" y="59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xdr:cNvSpPr txBox="1"/>
      </xdr:nvSpPr>
      <xdr:spPr>
        <a:xfrm>
          <a:off x="2797819" y="594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xdr:cNvSpPr txBox="1"/>
      </xdr:nvSpPr>
      <xdr:spPr>
        <a:xfrm>
          <a:off x="2112019" y="5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xdr:cNvSpPr txBox="1"/>
      </xdr:nvSpPr>
      <xdr:spPr>
        <a:xfrm>
          <a:off x="1426219" y="5917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54733</xdr:rowOff>
    </xdr:from>
    <xdr:ext cx="405111" cy="259045"/>
    <xdr:sp macro="" textlink="">
      <xdr:nvSpPr>
        <xdr:cNvPr id="95" name="n_1mainValue有形固定資産減価償却率"/>
        <xdr:cNvSpPr txBox="1"/>
      </xdr:nvSpPr>
      <xdr:spPr>
        <a:xfrm>
          <a:off x="3470919" y="5636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6" name="n_2mainValue有形固定資産減価償却率"/>
        <xdr:cNvSpPr txBox="1"/>
      </xdr:nvSpPr>
      <xdr:spPr>
        <a:xfrm>
          <a:off x="2797819"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161413</xdr:rowOff>
    </xdr:from>
    <xdr:ext cx="405111" cy="259045"/>
    <xdr:sp macro="" textlink="">
      <xdr:nvSpPr>
        <xdr:cNvPr id="97" name="n_3mainValue有形固定資産減価償却率"/>
        <xdr:cNvSpPr txBox="1"/>
      </xdr:nvSpPr>
      <xdr:spPr>
        <a:xfrm>
          <a:off x="2112019" y="557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136224</xdr:rowOff>
    </xdr:from>
    <xdr:ext cx="405111" cy="259045"/>
    <xdr:sp macro="" textlink="">
      <xdr:nvSpPr>
        <xdr:cNvPr id="98" name="n_4mainValue有形固定資産減価償却率"/>
        <xdr:cNvSpPr txBox="1"/>
      </xdr:nvSpPr>
      <xdr:spPr>
        <a:xfrm>
          <a:off x="1426219" y="555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　債務償還比率の算出式において、分子は湯沢市複合公共施設に係る設計、建設、維持管理及び運営業務委託を債務負担行為に設定したことにより将来負担額が増加したことにより増加した。一方、臨時財政対策債発行可能額の減少などにより分母は減少した。分子の増加と分母の減少により比率は前年度比で</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48.4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ポイント増加し、依然として類似団体内平均値を上回っている。</a:t>
          </a: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　今後も人口減少に伴う市税の減収等により経常一般財源等の増加は見込めず、経常経費を抑える取組を全庁的に行っていくことが重要と考える。また、引き続き地方債発行の抑制と事業の精査により将来負担額を減少させ、併せて充当可能基金の確保等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xdr:cNvSpPr txBox="1"/>
      </xdr:nvSpPr>
      <xdr:spPr>
        <a:xfrm>
          <a:off x="13376275" y="560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xdr:cNvSpPr/>
      </xdr:nvSpPr>
      <xdr:spPr>
        <a:xfrm>
          <a:off x="11268075" y="5894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xdr:cNvSpPr/>
      </xdr:nvSpPr>
      <xdr:spPr>
        <a:xfrm>
          <a:off x="10582275" y="594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137273</xdr:rowOff>
    </xdr:from>
    <xdr:to>
      <xdr:col>76</xdr:col>
      <xdr:colOff>73025</xdr:colOff>
      <xdr:row>32</xdr:row>
      <xdr:rowOff>67423</xdr:rowOff>
    </xdr:to>
    <xdr:sp macro="" textlink="">
      <xdr:nvSpPr>
        <xdr:cNvPr id="143" name="楕円 142"/>
        <xdr:cNvSpPr/>
      </xdr:nvSpPr>
      <xdr:spPr>
        <a:xfrm>
          <a:off x="13293725" y="60491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115700</xdr:rowOff>
    </xdr:from>
    <xdr:ext cx="469744" cy="259045"/>
    <xdr:sp macro="" textlink="">
      <xdr:nvSpPr>
        <xdr:cNvPr id="144" name="債務償還比率該当値テキスト"/>
        <xdr:cNvSpPr txBox="1"/>
      </xdr:nvSpPr>
      <xdr:spPr>
        <a:xfrm>
          <a:off x="13376275" y="6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79220</xdr:rowOff>
    </xdr:from>
    <xdr:to>
      <xdr:col>72</xdr:col>
      <xdr:colOff>123825</xdr:colOff>
      <xdr:row>32</xdr:row>
      <xdr:rowOff>9370</xdr:rowOff>
    </xdr:to>
    <xdr:sp macro="" textlink="">
      <xdr:nvSpPr>
        <xdr:cNvPr id="145" name="楕円 144"/>
        <xdr:cNvSpPr/>
      </xdr:nvSpPr>
      <xdr:spPr>
        <a:xfrm>
          <a:off x="12639675" y="599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130020</xdr:rowOff>
    </xdr:from>
    <xdr:to>
      <xdr:col>76</xdr:col>
      <xdr:colOff>22225</xdr:colOff>
      <xdr:row>32</xdr:row>
      <xdr:rowOff>16623</xdr:rowOff>
    </xdr:to>
    <xdr:cxnSp macro="">
      <xdr:nvCxnSpPr>
        <xdr:cNvPr id="146" name="直線コネクタ 145"/>
        <xdr:cNvCxnSpPr/>
      </xdr:nvCxnSpPr>
      <xdr:spPr>
        <a:xfrm>
          <a:off x="12690475" y="6041870"/>
          <a:ext cx="635000" cy="5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13490</xdr:rowOff>
    </xdr:from>
    <xdr:to>
      <xdr:col>68</xdr:col>
      <xdr:colOff>123825</xdr:colOff>
      <xdr:row>31</xdr:row>
      <xdr:rowOff>115090</xdr:rowOff>
    </xdr:to>
    <xdr:sp macro="" textlink="">
      <xdr:nvSpPr>
        <xdr:cNvPr id="147" name="楕円 146"/>
        <xdr:cNvSpPr/>
      </xdr:nvSpPr>
      <xdr:spPr>
        <a:xfrm>
          <a:off x="11953875" y="59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64290</xdr:rowOff>
    </xdr:from>
    <xdr:to>
      <xdr:col>72</xdr:col>
      <xdr:colOff>73025</xdr:colOff>
      <xdr:row>31</xdr:row>
      <xdr:rowOff>130020</xdr:rowOff>
    </xdr:to>
    <xdr:cxnSp macro="">
      <xdr:nvCxnSpPr>
        <xdr:cNvPr id="148" name="直線コネクタ 147"/>
        <xdr:cNvCxnSpPr/>
      </xdr:nvCxnSpPr>
      <xdr:spPr>
        <a:xfrm>
          <a:off x="12004675" y="5976140"/>
          <a:ext cx="685800" cy="6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152266</xdr:rowOff>
    </xdr:from>
    <xdr:to>
      <xdr:col>64</xdr:col>
      <xdr:colOff>123825</xdr:colOff>
      <xdr:row>32</xdr:row>
      <xdr:rowOff>82416</xdr:rowOff>
    </xdr:to>
    <xdr:sp macro="" textlink="">
      <xdr:nvSpPr>
        <xdr:cNvPr id="149" name="楕円 148"/>
        <xdr:cNvSpPr/>
      </xdr:nvSpPr>
      <xdr:spPr>
        <a:xfrm>
          <a:off x="11268075" y="6064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64290</xdr:rowOff>
    </xdr:from>
    <xdr:to>
      <xdr:col>68</xdr:col>
      <xdr:colOff>73025</xdr:colOff>
      <xdr:row>32</xdr:row>
      <xdr:rowOff>31616</xdr:rowOff>
    </xdr:to>
    <xdr:cxnSp macro="">
      <xdr:nvCxnSpPr>
        <xdr:cNvPr id="150" name="直線コネクタ 149"/>
        <xdr:cNvCxnSpPr/>
      </xdr:nvCxnSpPr>
      <xdr:spPr>
        <a:xfrm flipV="1">
          <a:off x="11318875" y="5976140"/>
          <a:ext cx="685800" cy="13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145380</xdr:rowOff>
    </xdr:from>
    <xdr:to>
      <xdr:col>60</xdr:col>
      <xdr:colOff>123825</xdr:colOff>
      <xdr:row>33</xdr:row>
      <xdr:rowOff>75530</xdr:rowOff>
    </xdr:to>
    <xdr:sp macro="" textlink="">
      <xdr:nvSpPr>
        <xdr:cNvPr id="151" name="楕円 150"/>
        <xdr:cNvSpPr/>
      </xdr:nvSpPr>
      <xdr:spPr>
        <a:xfrm>
          <a:off x="10582275" y="6222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31616</xdr:rowOff>
    </xdr:from>
    <xdr:to>
      <xdr:col>64</xdr:col>
      <xdr:colOff>73025</xdr:colOff>
      <xdr:row>33</xdr:row>
      <xdr:rowOff>24730</xdr:rowOff>
    </xdr:to>
    <xdr:cxnSp macro="">
      <xdr:nvCxnSpPr>
        <xdr:cNvPr id="152" name="直線コネクタ 151"/>
        <xdr:cNvCxnSpPr/>
      </xdr:nvCxnSpPr>
      <xdr:spPr>
        <a:xfrm flipV="1">
          <a:off x="10633075" y="6108566"/>
          <a:ext cx="6858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xdr:cNvSpPr txBox="1"/>
      </xdr:nvSpPr>
      <xdr:spPr>
        <a:xfrm>
          <a:off x="12461952" y="554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xdr:cNvSpPr txBox="1"/>
      </xdr:nvSpPr>
      <xdr:spPr>
        <a:xfrm>
          <a:off x="11788852" y="551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xdr:cNvSpPr txBox="1"/>
      </xdr:nvSpPr>
      <xdr:spPr>
        <a:xfrm>
          <a:off x="11103052" y="567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xdr:cNvSpPr txBox="1"/>
      </xdr:nvSpPr>
      <xdr:spPr>
        <a:xfrm>
          <a:off x="10417252" y="573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497</xdr:rowOff>
    </xdr:from>
    <xdr:ext cx="469744" cy="259045"/>
    <xdr:sp macro="" textlink="">
      <xdr:nvSpPr>
        <xdr:cNvPr id="157" name="n_1mainValue債務償還比率"/>
        <xdr:cNvSpPr txBox="1"/>
      </xdr:nvSpPr>
      <xdr:spPr>
        <a:xfrm>
          <a:off x="12461952" y="607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106217</xdr:rowOff>
    </xdr:from>
    <xdr:ext cx="469744" cy="259045"/>
    <xdr:sp macro="" textlink="">
      <xdr:nvSpPr>
        <xdr:cNvPr id="158" name="n_2mainValue債務償還比率"/>
        <xdr:cNvSpPr txBox="1"/>
      </xdr:nvSpPr>
      <xdr:spPr>
        <a:xfrm>
          <a:off x="11788852" y="601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73543</xdr:rowOff>
    </xdr:from>
    <xdr:ext cx="469744" cy="259045"/>
    <xdr:sp macro="" textlink="">
      <xdr:nvSpPr>
        <xdr:cNvPr id="159" name="n_3mainValue債務償還比率"/>
        <xdr:cNvSpPr txBox="1"/>
      </xdr:nvSpPr>
      <xdr:spPr>
        <a:xfrm>
          <a:off x="11103052" y="615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66656</xdr:rowOff>
    </xdr:from>
    <xdr:ext cx="469744" cy="259045"/>
    <xdr:sp macro="" textlink="">
      <xdr:nvSpPr>
        <xdr:cNvPr id="160" name="n_4mainValue債務償還比率"/>
        <xdr:cNvSpPr txBox="1"/>
      </xdr:nvSpPr>
      <xdr:spPr>
        <a:xfrm>
          <a:off x="10417252" y="63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2164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984250" y="6228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3" name="楕円 72"/>
        <xdr:cNvSpPr/>
      </xdr:nvSpPr>
      <xdr:spPr>
        <a:xfrm>
          <a:off x="4127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4" name="【道路】&#10;有形固定資産減価償却率該当値テキスト"/>
        <xdr:cNvSpPr txBox="1"/>
      </xdr:nvSpPr>
      <xdr:spPr>
        <a:xfrm>
          <a:off x="4216400"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xdr:cNvSpPr/>
      </xdr:nvSpPr>
      <xdr:spPr>
        <a:xfrm>
          <a:off x="3384550" y="6273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76200</xdr:rowOff>
    </xdr:to>
    <xdr:cxnSp macro="">
      <xdr:nvCxnSpPr>
        <xdr:cNvPr id="76" name="直線コネクタ 75"/>
        <xdr:cNvCxnSpPr/>
      </xdr:nvCxnSpPr>
      <xdr:spPr>
        <a:xfrm>
          <a:off x="3429000" y="6318250"/>
          <a:ext cx="7493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122555</xdr:rowOff>
    </xdr:from>
    <xdr:to>
      <xdr:col>15</xdr:col>
      <xdr:colOff>101600</xdr:colOff>
      <xdr:row>38</xdr:row>
      <xdr:rowOff>52705</xdr:rowOff>
    </xdr:to>
    <xdr:sp macro="" textlink="">
      <xdr:nvSpPr>
        <xdr:cNvPr id="77" name="楕円 76"/>
        <xdr:cNvSpPr/>
      </xdr:nvSpPr>
      <xdr:spPr>
        <a:xfrm>
          <a:off x="2571750" y="6237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1905</xdr:rowOff>
    </xdr:from>
    <xdr:to>
      <xdr:col>19</xdr:col>
      <xdr:colOff>177800</xdr:colOff>
      <xdr:row>38</xdr:row>
      <xdr:rowOff>38100</xdr:rowOff>
    </xdr:to>
    <xdr:cxnSp macro="">
      <xdr:nvCxnSpPr>
        <xdr:cNvPr id="78" name="直線コネクタ 77"/>
        <xdr:cNvCxnSpPr/>
      </xdr:nvCxnSpPr>
      <xdr:spPr>
        <a:xfrm>
          <a:off x="2622550" y="62820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84455</xdr:rowOff>
    </xdr:from>
    <xdr:to>
      <xdr:col>10</xdr:col>
      <xdr:colOff>165100</xdr:colOff>
      <xdr:row>38</xdr:row>
      <xdr:rowOff>14605</xdr:rowOff>
    </xdr:to>
    <xdr:sp macro="" textlink="">
      <xdr:nvSpPr>
        <xdr:cNvPr id="79" name="楕円 78"/>
        <xdr:cNvSpPr/>
      </xdr:nvSpPr>
      <xdr:spPr>
        <a:xfrm>
          <a:off x="1778000" y="6199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135255</xdr:rowOff>
    </xdr:from>
    <xdr:to>
      <xdr:col>15</xdr:col>
      <xdr:colOff>50800</xdr:colOff>
      <xdr:row>38</xdr:row>
      <xdr:rowOff>1905</xdr:rowOff>
    </xdr:to>
    <xdr:cxnSp macro="">
      <xdr:nvCxnSpPr>
        <xdr:cNvPr id="80" name="直線コネクタ 79"/>
        <xdr:cNvCxnSpPr/>
      </xdr:nvCxnSpPr>
      <xdr:spPr>
        <a:xfrm>
          <a:off x="1828800" y="6250305"/>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48260</xdr:rowOff>
    </xdr:from>
    <xdr:to>
      <xdr:col>6</xdr:col>
      <xdr:colOff>38100</xdr:colOff>
      <xdr:row>37</xdr:row>
      <xdr:rowOff>149860</xdr:rowOff>
    </xdr:to>
    <xdr:sp macro="" textlink="">
      <xdr:nvSpPr>
        <xdr:cNvPr id="81" name="楕円 80"/>
        <xdr:cNvSpPr/>
      </xdr:nvSpPr>
      <xdr:spPr>
        <a:xfrm>
          <a:off x="984250" y="6163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99060</xdr:rowOff>
    </xdr:from>
    <xdr:to>
      <xdr:col>10</xdr:col>
      <xdr:colOff>114300</xdr:colOff>
      <xdr:row>37</xdr:row>
      <xdr:rowOff>135255</xdr:rowOff>
    </xdr:to>
    <xdr:cxnSp macro="">
      <xdr:nvCxnSpPr>
        <xdr:cNvPr id="82" name="直線コネクタ 81"/>
        <xdr:cNvCxnSpPr/>
      </xdr:nvCxnSpPr>
      <xdr:spPr>
        <a:xfrm>
          <a:off x="1028700" y="621411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xdr:cNvSpPr txBox="1"/>
      </xdr:nvSpPr>
      <xdr:spPr>
        <a:xfrm>
          <a:off x="32391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64529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xdr:cNvSpPr txBox="1"/>
      </xdr:nvSpPr>
      <xdr:spPr>
        <a:xfrm>
          <a:off x="85154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7" name="n_1mainValue【道路】&#10;有形固定資産減価償却率"/>
        <xdr:cNvSpPr txBox="1"/>
      </xdr:nvSpPr>
      <xdr:spPr>
        <a:xfrm>
          <a:off x="3239144" y="605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8" name="n_2mainValue【道路】&#10;有形固定資産減価償却率"/>
        <xdr:cNvSpPr txBox="1"/>
      </xdr:nvSpPr>
      <xdr:spPr>
        <a:xfrm>
          <a:off x="2439044" y="601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31132</xdr:rowOff>
    </xdr:from>
    <xdr:ext cx="405111" cy="259045"/>
    <xdr:sp macro="" textlink="">
      <xdr:nvSpPr>
        <xdr:cNvPr id="89" name="n_3mainValue【道路】&#10;有形固定資産減価償却率"/>
        <xdr:cNvSpPr txBox="1"/>
      </xdr:nvSpPr>
      <xdr:spPr>
        <a:xfrm>
          <a:off x="1645294" y="5981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166387</xdr:rowOff>
    </xdr:from>
    <xdr:ext cx="405111" cy="259045"/>
    <xdr:sp macro="" textlink="">
      <xdr:nvSpPr>
        <xdr:cNvPr id="90" name="n_4mainValue【道路】&#10;有形固定資産減価償却率"/>
        <xdr:cNvSpPr txBox="1"/>
      </xdr:nvSpPr>
      <xdr:spPr>
        <a:xfrm>
          <a:off x="8515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xdr:cNvSpPr txBox="1"/>
      </xdr:nvSpPr>
      <xdr:spPr>
        <a:xfrm>
          <a:off x="9467850" y="627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xdr:cNvSpPr/>
      </xdr:nvSpPr>
      <xdr:spPr>
        <a:xfrm>
          <a:off x="7029450" y="64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xdr:cNvSpPr/>
      </xdr:nvSpPr>
      <xdr:spPr>
        <a:xfrm>
          <a:off x="62357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113487</xdr:rowOff>
    </xdr:from>
    <xdr:to>
      <xdr:col>55</xdr:col>
      <xdr:colOff>50800</xdr:colOff>
      <xdr:row>40</xdr:row>
      <xdr:rowOff>43637</xdr:rowOff>
    </xdr:to>
    <xdr:sp macro="" textlink="">
      <xdr:nvSpPr>
        <xdr:cNvPr id="130" name="楕円 129"/>
        <xdr:cNvSpPr/>
      </xdr:nvSpPr>
      <xdr:spPr>
        <a:xfrm>
          <a:off x="9398000" y="65587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91914</xdr:rowOff>
    </xdr:from>
    <xdr:ext cx="534377" cy="259045"/>
    <xdr:sp macro="" textlink="">
      <xdr:nvSpPr>
        <xdr:cNvPr id="131" name="【道路】&#10;一人当たり延長該当値テキスト"/>
        <xdr:cNvSpPr txBox="1"/>
      </xdr:nvSpPr>
      <xdr:spPr>
        <a:xfrm>
          <a:off x="9467850" y="653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122536</xdr:rowOff>
    </xdr:from>
    <xdr:to>
      <xdr:col>50</xdr:col>
      <xdr:colOff>165100</xdr:colOff>
      <xdr:row>40</xdr:row>
      <xdr:rowOff>52686</xdr:rowOff>
    </xdr:to>
    <xdr:sp macro="" textlink="">
      <xdr:nvSpPr>
        <xdr:cNvPr id="132" name="楕円 131"/>
        <xdr:cNvSpPr/>
      </xdr:nvSpPr>
      <xdr:spPr>
        <a:xfrm>
          <a:off x="8636000" y="65677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164287</xdr:rowOff>
    </xdr:from>
    <xdr:to>
      <xdr:col>55</xdr:col>
      <xdr:colOff>0</xdr:colOff>
      <xdr:row>40</xdr:row>
      <xdr:rowOff>1886</xdr:rowOff>
    </xdr:to>
    <xdr:cxnSp macro="">
      <xdr:nvCxnSpPr>
        <xdr:cNvPr id="133" name="直線コネクタ 132"/>
        <xdr:cNvCxnSpPr/>
      </xdr:nvCxnSpPr>
      <xdr:spPr>
        <a:xfrm flipV="1">
          <a:off x="8686800" y="6609537"/>
          <a:ext cx="74295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130975</xdr:rowOff>
    </xdr:from>
    <xdr:to>
      <xdr:col>46</xdr:col>
      <xdr:colOff>38100</xdr:colOff>
      <xdr:row>40</xdr:row>
      <xdr:rowOff>61125</xdr:rowOff>
    </xdr:to>
    <xdr:sp macro="" textlink="">
      <xdr:nvSpPr>
        <xdr:cNvPr id="134" name="楕円 133"/>
        <xdr:cNvSpPr/>
      </xdr:nvSpPr>
      <xdr:spPr>
        <a:xfrm>
          <a:off x="7842250" y="65762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1886</xdr:rowOff>
    </xdr:from>
    <xdr:to>
      <xdr:col>50</xdr:col>
      <xdr:colOff>114300</xdr:colOff>
      <xdr:row>40</xdr:row>
      <xdr:rowOff>10325</xdr:rowOff>
    </xdr:to>
    <xdr:cxnSp macro="">
      <xdr:nvCxnSpPr>
        <xdr:cNvPr id="135" name="直線コネクタ 134"/>
        <xdr:cNvCxnSpPr/>
      </xdr:nvCxnSpPr>
      <xdr:spPr>
        <a:xfrm flipV="1">
          <a:off x="7886700" y="6612236"/>
          <a:ext cx="8001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139414</xdr:rowOff>
    </xdr:from>
    <xdr:to>
      <xdr:col>41</xdr:col>
      <xdr:colOff>101600</xdr:colOff>
      <xdr:row>40</xdr:row>
      <xdr:rowOff>69564</xdr:rowOff>
    </xdr:to>
    <xdr:sp macro="" textlink="">
      <xdr:nvSpPr>
        <xdr:cNvPr id="136" name="楕円 135"/>
        <xdr:cNvSpPr/>
      </xdr:nvSpPr>
      <xdr:spPr>
        <a:xfrm>
          <a:off x="7029450" y="65846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10325</xdr:rowOff>
    </xdr:from>
    <xdr:to>
      <xdr:col>45</xdr:col>
      <xdr:colOff>177800</xdr:colOff>
      <xdr:row>40</xdr:row>
      <xdr:rowOff>18764</xdr:rowOff>
    </xdr:to>
    <xdr:cxnSp macro="">
      <xdr:nvCxnSpPr>
        <xdr:cNvPr id="137" name="直線コネクタ 136"/>
        <xdr:cNvCxnSpPr/>
      </xdr:nvCxnSpPr>
      <xdr:spPr>
        <a:xfrm flipV="1">
          <a:off x="7080250" y="6620675"/>
          <a:ext cx="80645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147434</xdr:rowOff>
    </xdr:from>
    <xdr:to>
      <xdr:col>36</xdr:col>
      <xdr:colOff>165100</xdr:colOff>
      <xdr:row>40</xdr:row>
      <xdr:rowOff>77584</xdr:rowOff>
    </xdr:to>
    <xdr:sp macro="" textlink="">
      <xdr:nvSpPr>
        <xdr:cNvPr id="138" name="楕円 137"/>
        <xdr:cNvSpPr/>
      </xdr:nvSpPr>
      <xdr:spPr>
        <a:xfrm>
          <a:off x="6235700" y="65926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18764</xdr:rowOff>
    </xdr:from>
    <xdr:to>
      <xdr:col>41</xdr:col>
      <xdr:colOff>50800</xdr:colOff>
      <xdr:row>40</xdr:row>
      <xdr:rowOff>26784</xdr:rowOff>
    </xdr:to>
    <xdr:cxnSp macro="">
      <xdr:nvCxnSpPr>
        <xdr:cNvPr id="139" name="直線コネクタ 138"/>
        <xdr:cNvCxnSpPr/>
      </xdr:nvCxnSpPr>
      <xdr:spPr>
        <a:xfrm flipV="1">
          <a:off x="6286500" y="6629114"/>
          <a:ext cx="79375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xdr:cNvSpPr txBox="1"/>
      </xdr:nvSpPr>
      <xdr:spPr>
        <a:xfrm>
          <a:off x="8425961" y="62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xdr:cNvSpPr txBox="1"/>
      </xdr:nvSpPr>
      <xdr:spPr>
        <a:xfrm>
          <a:off x="7644911" y="6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xdr:cNvSpPr txBox="1"/>
      </xdr:nvSpPr>
      <xdr:spPr>
        <a:xfrm>
          <a:off x="6851161" y="62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xdr:cNvSpPr txBox="1"/>
      </xdr:nvSpPr>
      <xdr:spPr>
        <a:xfrm>
          <a:off x="6038361" y="62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43813</xdr:rowOff>
    </xdr:from>
    <xdr:ext cx="534377" cy="259045"/>
    <xdr:sp macro="" textlink="">
      <xdr:nvSpPr>
        <xdr:cNvPr id="144" name="n_1mainValue【道路】&#10;一人当たり延長"/>
        <xdr:cNvSpPr txBox="1"/>
      </xdr:nvSpPr>
      <xdr:spPr>
        <a:xfrm>
          <a:off x="8425961" y="665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52252</xdr:rowOff>
    </xdr:from>
    <xdr:ext cx="534377" cy="259045"/>
    <xdr:sp macro="" textlink="">
      <xdr:nvSpPr>
        <xdr:cNvPr id="145" name="n_2mainValue【道路】&#10;一人当たり延長"/>
        <xdr:cNvSpPr txBox="1"/>
      </xdr:nvSpPr>
      <xdr:spPr>
        <a:xfrm>
          <a:off x="7644911" y="666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60691</xdr:rowOff>
    </xdr:from>
    <xdr:ext cx="534377" cy="259045"/>
    <xdr:sp macro="" textlink="">
      <xdr:nvSpPr>
        <xdr:cNvPr id="146" name="n_3mainValue【道路】&#10;一人当たり延長"/>
        <xdr:cNvSpPr txBox="1"/>
      </xdr:nvSpPr>
      <xdr:spPr>
        <a:xfrm>
          <a:off x="6851161" y="66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68711</xdr:rowOff>
    </xdr:from>
    <xdr:ext cx="534377" cy="259045"/>
    <xdr:sp macro="" textlink="">
      <xdr:nvSpPr>
        <xdr:cNvPr id="147" name="n_4mainValue【道路】&#10;一人当たり延長"/>
        <xdr:cNvSpPr txBox="1"/>
      </xdr:nvSpPr>
      <xdr:spPr>
        <a:xfrm>
          <a:off x="6038361" y="667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xdr:cNvSpPr txBox="1"/>
      </xdr:nvSpPr>
      <xdr:spPr>
        <a:xfrm>
          <a:off x="4216400" y="10075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xdr:cNvSpPr/>
      </xdr:nvSpPr>
      <xdr:spPr>
        <a:xfrm>
          <a:off x="177800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xdr:cNvSpPr/>
      </xdr:nvSpPr>
      <xdr:spPr>
        <a:xfrm>
          <a:off x="984250" y="100232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89" name="楕円 188"/>
        <xdr:cNvSpPr/>
      </xdr:nvSpPr>
      <xdr:spPr>
        <a:xfrm>
          <a:off x="4127500" y="9879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154957</xdr:rowOff>
    </xdr:from>
    <xdr:ext cx="405111" cy="259045"/>
    <xdr:sp macro="" textlink="">
      <xdr:nvSpPr>
        <xdr:cNvPr id="190" name="【橋りょう・トンネル】&#10;有形固定資産減価償却率該当値テキスト"/>
        <xdr:cNvSpPr txBox="1"/>
      </xdr:nvSpPr>
      <xdr:spPr>
        <a:xfrm>
          <a:off x="42164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104322</xdr:rowOff>
    </xdr:from>
    <xdr:to>
      <xdr:col>20</xdr:col>
      <xdr:colOff>38100</xdr:colOff>
      <xdr:row>60</xdr:row>
      <xdr:rowOff>34472</xdr:rowOff>
    </xdr:to>
    <xdr:sp macro="" textlink="">
      <xdr:nvSpPr>
        <xdr:cNvPr id="191" name="楕円 190"/>
        <xdr:cNvSpPr/>
      </xdr:nvSpPr>
      <xdr:spPr>
        <a:xfrm>
          <a:off x="3384550" y="98515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155122</xdr:rowOff>
    </xdr:from>
    <xdr:to>
      <xdr:col>24</xdr:col>
      <xdr:colOff>63500</xdr:colOff>
      <xdr:row>60</xdr:row>
      <xdr:rowOff>11430</xdr:rowOff>
    </xdr:to>
    <xdr:cxnSp macro="">
      <xdr:nvCxnSpPr>
        <xdr:cNvPr id="192" name="直線コネクタ 191"/>
        <xdr:cNvCxnSpPr/>
      </xdr:nvCxnSpPr>
      <xdr:spPr>
        <a:xfrm>
          <a:off x="3429000" y="9902372"/>
          <a:ext cx="7493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3" name="楕円 192"/>
        <xdr:cNvSpPr/>
      </xdr:nvSpPr>
      <xdr:spPr>
        <a:xfrm>
          <a:off x="2571750" y="98238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155122</xdr:rowOff>
    </xdr:to>
    <xdr:cxnSp macro="">
      <xdr:nvCxnSpPr>
        <xdr:cNvPr id="194" name="直線コネクタ 193"/>
        <xdr:cNvCxnSpPr/>
      </xdr:nvCxnSpPr>
      <xdr:spPr>
        <a:xfrm>
          <a:off x="2622550" y="9874613"/>
          <a:ext cx="8064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48804</xdr:rowOff>
    </xdr:from>
    <xdr:to>
      <xdr:col>10</xdr:col>
      <xdr:colOff>165100</xdr:colOff>
      <xdr:row>59</xdr:row>
      <xdr:rowOff>150404</xdr:rowOff>
    </xdr:to>
    <xdr:sp macro="" textlink="">
      <xdr:nvSpPr>
        <xdr:cNvPr id="195" name="楕円 194"/>
        <xdr:cNvSpPr/>
      </xdr:nvSpPr>
      <xdr:spPr>
        <a:xfrm>
          <a:off x="1778000" y="97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59</xdr:row>
      <xdr:rowOff>127363</xdr:rowOff>
    </xdr:to>
    <xdr:cxnSp macro="">
      <xdr:nvCxnSpPr>
        <xdr:cNvPr id="196" name="直線コネクタ 195"/>
        <xdr:cNvCxnSpPr/>
      </xdr:nvCxnSpPr>
      <xdr:spPr>
        <a:xfrm>
          <a:off x="1828800" y="9846854"/>
          <a:ext cx="79375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24312</xdr:rowOff>
    </xdr:from>
    <xdr:to>
      <xdr:col>6</xdr:col>
      <xdr:colOff>38100</xdr:colOff>
      <xdr:row>59</xdr:row>
      <xdr:rowOff>125912</xdr:rowOff>
    </xdr:to>
    <xdr:sp macro="" textlink="">
      <xdr:nvSpPr>
        <xdr:cNvPr id="197" name="楕円 196"/>
        <xdr:cNvSpPr/>
      </xdr:nvSpPr>
      <xdr:spPr>
        <a:xfrm>
          <a:off x="984250" y="97715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75112</xdr:rowOff>
    </xdr:from>
    <xdr:to>
      <xdr:col>10</xdr:col>
      <xdr:colOff>114300</xdr:colOff>
      <xdr:row>59</xdr:row>
      <xdr:rowOff>99604</xdr:rowOff>
    </xdr:to>
    <xdr:cxnSp macro="">
      <xdr:nvCxnSpPr>
        <xdr:cNvPr id="198" name="直線コネクタ 197"/>
        <xdr:cNvCxnSpPr/>
      </xdr:nvCxnSpPr>
      <xdr:spPr>
        <a:xfrm>
          <a:off x="1028700" y="9822362"/>
          <a:ext cx="8001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xdr:cNvSpPr txBox="1"/>
      </xdr:nvSpPr>
      <xdr:spPr>
        <a:xfrm>
          <a:off x="3239144" y="10166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xdr:cNvSpPr txBox="1"/>
      </xdr:nvSpPr>
      <xdr:spPr>
        <a:xfrm>
          <a:off x="2439044" y="1014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xdr:cNvSpPr txBox="1"/>
      </xdr:nvSpPr>
      <xdr:spPr>
        <a:xfrm>
          <a:off x="1645294" y="1011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xdr:cNvSpPr txBox="1"/>
      </xdr:nvSpPr>
      <xdr:spPr>
        <a:xfrm>
          <a:off x="851544" y="10109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50999</xdr:rowOff>
    </xdr:from>
    <xdr:ext cx="405111" cy="259045"/>
    <xdr:sp macro="" textlink="">
      <xdr:nvSpPr>
        <xdr:cNvPr id="203" name="n_1mainValue【橋りょう・トンネル】&#10;有形固定資産減価償却率"/>
        <xdr:cNvSpPr txBox="1"/>
      </xdr:nvSpPr>
      <xdr:spPr>
        <a:xfrm>
          <a:off x="3239144" y="963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4" name="n_2mainValue【橋りょう・トンネル】&#10;有形固定資産減価償却率"/>
        <xdr:cNvSpPr txBox="1"/>
      </xdr:nvSpPr>
      <xdr:spPr>
        <a:xfrm>
          <a:off x="2439044" y="960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166931</xdr:rowOff>
    </xdr:from>
    <xdr:ext cx="405111" cy="259045"/>
    <xdr:sp macro="" textlink="">
      <xdr:nvSpPr>
        <xdr:cNvPr id="205" name="n_3mainValue【橋りょう・トンネル】&#10;有形固定資産減価償却率"/>
        <xdr:cNvSpPr txBox="1"/>
      </xdr:nvSpPr>
      <xdr:spPr>
        <a:xfrm>
          <a:off x="1645294" y="958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142439</xdr:rowOff>
    </xdr:from>
    <xdr:ext cx="405111" cy="259045"/>
    <xdr:sp macro="" textlink="">
      <xdr:nvSpPr>
        <xdr:cNvPr id="206" name="n_4mainValue【橋りょう・トンネル】&#10;有形固定資産減価償却率"/>
        <xdr:cNvSpPr txBox="1"/>
      </xdr:nvSpPr>
      <xdr:spPr>
        <a:xfrm>
          <a:off x="851544" y="9559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xdr:cNvSpPr txBox="1"/>
      </xdr:nvSpPr>
      <xdr:spPr>
        <a:xfrm>
          <a:off x="9467850" y="101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xdr:cNvSpPr/>
      </xdr:nvSpPr>
      <xdr:spPr>
        <a:xfrm>
          <a:off x="7029450" y="10332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xdr:cNvSpPr/>
      </xdr:nvSpPr>
      <xdr:spPr>
        <a:xfrm>
          <a:off x="6235700" y="10333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157490</xdr:rowOff>
    </xdr:from>
    <xdr:to>
      <xdr:col>55</xdr:col>
      <xdr:colOff>50800</xdr:colOff>
      <xdr:row>64</xdr:row>
      <xdr:rowOff>87640</xdr:rowOff>
    </xdr:to>
    <xdr:sp macro="" textlink="">
      <xdr:nvSpPr>
        <xdr:cNvPr id="246" name="楕円 245"/>
        <xdr:cNvSpPr/>
      </xdr:nvSpPr>
      <xdr:spPr>
        <a:xfrm>
          <a:off x="9398000" y="10565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72417</xdr:rowOff>
    </xdr:from>
    <xdr:ext cx="534377" cy="259045"/>
    <xdr:sp macro="" textlink="">
      <xdr:nvSpPr>
        <xdr:cNvPr id="247" name="【橋りょう・トンネル】&#10;一人当たり有形固定資産（償却資産）額該当値テキスト"/>
        <xdr:cNvSpPr txBox="1"/>
      </xdr:nvSpPr>
      <xdr:spPr>
        <a:xfrm>
          <a:off x="9467850" y="1048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158390</xdr:rowOff>
    </xdr:from>
    <xdr:to>
      <xdr:col>50</xdr:col>
      <xdr:colOff>165100</xdr:colOff>
      <xdr:row>64</xdr:row>
      <xdr:rowOff>88540</xdr:rowOff>
    </xdr:to>
    <xdr:sp macro="" textlink="">
      <xdr:nvSpPr>
        <xdr:cNvPr id="248" name="楕円 247"/>
        <xdr:cNvSpPr/>
      </xdr:nvSpPr>
      <xdr:spPr>
        <a:xfrm>
          <a:off x="8636000" y="10566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36840</xdr:rowOff>
    </xdr:from>
    <xdr:to>
      <xdr:col>55</xdr:col>
      <xdr:colOff>0</xdr:colOff>
      <xdr:row>64</xdr:row>
      <xdr:rowOff>37740</xdr:rowOff>
    </xdr:to>
    <xdr:cxnSp macro="">
      <xdr:nvCxnSpPr>
        <xdr:cNvPr id="249" name="直線コネクタ 248"/>
        <xdr:cNvCxnSpPr/>
      </xdr:nvCxnSpPr>
      <xdr:spPr>
        <a:xfrm flipV="1">
          <a:off x="8686800" y="10609590"/>
          <a:ext cx="74295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159238</xdr:rowOff>
    </xdr:from>
    <xdr:to>
      <xdr:col>46</xdr:col>
      <xdr:colOff>38100</xdr:colOff>
      <xdr:row>64</xdr:row>
      <xdr:rowOff>89388</xdr:rowOff>
    </xdr:to>
    <xdr:sp macro="" textlink="">
      <xdr:nvSpPr>
        <xdr:cNvPr id="250" name="楕円 249"/>
        <xdr:cNvSpPr/>
      </xdr:nvSpPr>
      <xdr:spPr>
        <a:xfrm>
          <a:off x="7842250" y="105668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37740</xdr:rowOff>
    </xdr:from>
    <xdr:to>
      <xdr:col>50</xdr:col>
      <xdr:colOff>114300</xdr:colOff>
      <xdr:row>64</xdr:row>
      <xdr:rowOff>38588</xdr:rowOff>
    </xdr:to>
    <xdr:cxnSp macro="">
      <xdr:nvCxnSpPr>
        <xdr:cNvPr id="251" name="直線コネクタ 250"/>
        <xdr:cNvCxnSpPr/>
      </xdr:nvCxnSpPr>
      <xdr:spPr>
        <a:xfrm flipV="1">
          <a:off x="7886700" y="10610490"/>
          <a:ext cx="8001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160047</xdr:rowOff>
    </xdr:from>
    <xdr:to>
      <xdr:col>41</xdr:col>
      <xdr:colOff>101600</xdr:colOff>
      <xdr:row>64</xdr:row>
      <xdr:rowOff>90197</xdr:rowOff>
    </xdr:to>
    <xdr:sp macro="" textlink="">
      <xdr:nvSpPr>
        <xdr:cNvPr id="252" name="楕円 251"/>
        <xdr:cNvSpPr/>
      </xdr:nvSpPr>
      <xdr:spPr>
        <a:xfrm>
          <a:off x="7029450" y="105676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38588</xdr:rowOff>
    </xdr:from>
    <xdr:to>
      <xdr:col>45</xdr:col>
      <xdr:colOff>177800</xdr:colOff>
      <xdr:row>64</xdr:row>
      <xdr:rowOff>39397</xdr:rowOff>
    </xdr:to>
    <xdr:cxnSp macro="">
      <xdr:nvCxnSpPr>
        <xdr:cNvPr id="253" name="直線コネクタ 252"/>
        <xdr:cNvCxnSpPr/>
      </xdr:nvCxnSpPr>
      <xdr:spPr>
        <a:xfrm flipV="1">
          <a:off x="7080250" y="10611338"/>
          <a:ext cx="806450" cy="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160975</xdr:rowOff>
    </xdr:from>
    <xdr:to>
      <xdr:col>36</xdr:col>
      <xdr:colOff>165100</xdr:colOff>
      <xdr:row>64</xdr:row>
      <xdr:rowOff>91125</xdr:rowOff>
    </xdr:to>
    <xdr:sp macro="" textlink="">
      <xdr:nvSpPr>
        <xdr:cNvPr id="254" name="楕円 253"/>
        <xdr:cNvSpPr/>
      </xdr:nvSpPr>
      <xdr:spPr>
        <a:xfrm>
          <a:off x="6235700" y="10568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39397</xdr:rowOff>
    </xdr:from>
    <xdr:to>
      <xdr:col>41</xdr:col>
      <xdr:colOff>50800</xdr:colOff>
      <xdr:row>64</xdr:row>
      <xdr:rowOff>40325</xdr:rowOff>
    </xdr:to>
    <xdr:cxnSp macro="">
      <xdr:nvCxnSpPr>
        <xdr:cNvPr id="255" name="直線コネクタ 254"/>
        <xdr:cNvCxnSpPr/>
      </xdr:nvCxnSpPr>
      <xdr:spPr>
        <a:xfrm flipV="1">
          <a:off x="6286500" y="10612147"/>
          <a:ext cx="793750" cy="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xdr:cNvSpPr txBox="1"/>
      </xdr:nvSpPr>
      <xdr:spPr>
        <a:xfrm>
          <a:off x="8399995" y="100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xdr:cNvSpPr txBox="1"/>
      </xdr:nvSpPr>
      <xdr:spPr>
        <a:xfrm>
          <a:off x="7612595" y="101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xdr:cNvSpPr txBox="1"/>
      </xdr:nvSpPr>
      <xdr:spPr>
        <a:xfrm>
          <a:off x="6818845" y="101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xdr:cNvSpPr txBox="1"/>
      </xdr:nvSpPr>
      <xdr:spPr>
        <a:xfrm>
          <a:off x="6006045" y="101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79667</xdr:rowOff>
    </xdr:from>
    <xdr:ext cx="534377" cy="259045"/>
    <xdr:sp macro="" textlink="">
      <xdr:nvSpPr>
        <xdr:cNvPr id="260" name="n_1mainValue【橋りょう・トンネル】&#10;一人当たり有形固定資産（償却資産）額"/>
        <xdr:cNvSpPr txBox="1"/>
      </xdr:nvSpPr>
      <xdr:spPr>
        <a:xfrm>
          <a:off x="8425961" y="1065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80515</xdr:rowOff>
    </xdr:from>
    <xdr:ext cx="534377" cy="259045"/>
    <xdr:sp macro="" textlink="">
      <xdr:nvSpPr>
        <xdr:cNvPr id="261" name="n_2mainValue【橋りょう・トンネル】&#10;一人当たり有形固定資産（償却資産）額"/>
        <xdr:cNvSpPr txBox="1"/>
      </xdr:nvSpPr>
      <xdr:spPr>
        <a:xfrm>
          <a:off x="7644911" y="1065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81324</xdr:rowOff>
    </xdr:from>
    <xdr:ext cx="534377" cy="259045"/>
    <xdr:sp macro="" textlink="">
      <xdr:nvSpPr>
        <xdr:cNvPr id="262" name="n_3mainValue【橋りょう・トンネル】&#10;一人当たり有形固定資産（償却資産）額"/>
        <xdr:cNvSpPr txBox="1"/>
      </xdr:nvSpPr>
      <xdr:spPr>
        <a:xfrm>
          <a:off x="6851161" y="106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82252</xdr:rowOff>
    </xdr:from>
    <xdr:ext cx="534377" cy="259045"/>
    <xdr:sp macro="" textlink="">
      <xdr:nvSpPr>
        <xdr:cNvPr id="263" name="n_4mainValue【橋りょう・トンネル】&#10;一人当たり有形固定資産（償却資産）額"/>
        <xdr:cNvSpPr txBox="1"/>
      </xdr:nvSpPr>
      <xdr:spPr>
        <a:xfrm>
          <a:off x="6038361" y="106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xdr:cNvSpPr txBox="1"/>
      </xdr:nvSpPr>
      <xdr:spPr>
        <a:xfrm>
          <a:off x="4216400" y="1360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xdr:cNvSpPr/>
      </xdr:nvSpPr>
      <xdr:spPr>
        <a:xfrm>
          <a:off x="984250" y="13672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166370</xdr:rowOff>
    </xdr:from>
    <xdr:to>
      <xdr:col>24</xdr:col>
      <xdr:colOff>114300</xdr:colOff>
      <xdr:row>86</xdr:row>
      <xdr:rowOff>96520</xdr:rowOff>
    </xdr:to>
    <xdr:sp macro="" textlink="">
      <xdr:nvSpPr>
        <xdr:cNvPr id="304" name="楕円 303"/>
        <xdr:cNvSpPr/>
      </xdr:nvSpPr>
      <xdr:spPr>
        <a:xfrm>
          <a:off x="4127500" y="14206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81297</xdr:rowOff>
    </xdr:from>
    <xdr:ext cx="405111" cy="259045"/>
    <xdr:sp macro="" textlink="">
      <xdr:nvSpPr>
        <xdr:cNvPr id="305" name="【公営住宅】&#10;有形固定資産減価償却率該当値テキスト"/>
        <xdr:cNvSpPr txBox="1"/>
      </xdr:nvSpPr>
      <xdr:spPr>
        <a:xfrm>
          <a:off x="4216400" y="1412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160655</xdr:rowOff>
    </xdr:from>
    <xdr:to>
      <xdr:col>20</xdr:col>
      <xdr:colOff>38100</xdr:colOff>
      <xdr:row>86</xdr:row>
      <xdr:rowOff>90805</xdr:rowOff>
    </xdr:to>
    <xdr:sp macro="" textlink="">
      <xdr:nvSpPr>
        <xdr:cNvPr id="306" name="楕円 305"/>
        <xdr:cNvSpPr/>
      </xdr:nvSpPr>
      <xdr:spPr>
        <a:xfrm>
          <a:off x="3384550" y="142005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40005</xdr:rowOff>
    </xdr:from>
    <xdr:to>
      <xdr:col>24</xdr:col>
      <xdr:colOff>63500</xdr:colOff>
      <xdr:row>86</xdr:row>
      <xdr:rowOff>45720</xdr:rowOff>
    </xdr:to>
    <xdr:cxnSp macro="">
      <xdr:nvCxnSpPr>
        <xdr:cNvPr id="307" name="直線コネクタ 306"/>
        <xdr:cNvCxnSpPr/>
      </xdr:nvCxnSpPr>
      <xdr:spPr>
        <a:xfrm>
          <a:off x="3429000" y="1424495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154939</xdr:rowOff>
    </xdr:from>
    <xdr:to>
      <xdr:col>15</xdr:col>
      <xdr:colOff>101600</xdr:colOff>
      <xdr:row>86</xdr:row>
      <xdr:rowOff>85089</xdr:rowOff>
    </xdr:to>
    <xdr:sp macro="" textlink="">
      <xdr:nvSpPr>
        <xdr:cNvPr id="308" name="楕円 307"/>
        <xdr:cNvSpPr/>
      </xdr:nvSpPr>
      <xdr:spPr>
        <a:xfrm>
          <a:off x="2571750" y="141947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40005</xdr:rowOff>
    </xdr:to>
    <xdr:cxnSp macro="">
      <xdr:nvCxnSpPr>
        <xdr:cNvPr id="309" name="直線コネクタ 308"/>
        <xdr:cNvCxnSpPr/>
      </xdr:nvCxnSpPr>
      <xdr:spPr>
        <a:xfrm>
          <a:off x="2622550" y="14239239"/>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143511</xdr:rowOff>
    </xdr:from>
    <xdr:to>
      <xdr:col>10</xdr:col>
      <xdr:colOff>165100</xdr:colOff>
      <xdr:row>86</xdr:row>
      <xdr:rowOff>73661</xdr:rowOff>
    </xdr:to>
    <xdr:sp macro="" textlink="">
      <xdr:nvSpPr>
        <xdr:cNvPr id="310" name="楕円 309"/>
        <xdr:cNvSpPr/>
      </xdr:nvSpPr>
      <xdr:spPr>
        <a:xfrm>
          <a:off x="1778000" y="14183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22861</xdr:rowOff>
    </xdr:from>
    <xdr:to>
      <xdr:col>15</xdr:col>
      <xdr:colOff>50800</xdr:colOff>
      <xdr:row>86</xdr:row>
      <xdr:rowOff>34289</xdr:rowOff>
    </xdr:to>
    <xdr:cxnSp macro="">
      <xdr:nvCxnSpPr>
        <xdr:cNvPr id="311" name="直線コネクタ 310"/>
        <xdr:cNvCxnSpPr/>
      </xdr:nvCxnSpPr>
      <xdr:spPr>
        <a:xfrm>
          <a:off x="1828800" y="14227811"/>
          <a:ext cx="7937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126364</xdr:rowOff>
    </xdr:from>
    <xdr:to>
      <xdr:col>6</xdr:col>
      <xdr:colOff>38100</xdr:colOff>
      <xdr:row>86</xdr:row>
      <xdr:rowOff>56514</xdr:rowOff>
    </xdr:to>
    <xdr:sp macro="" textlink="">
      <xdr:nvSpPr>
        <xdr:cNvPr id="312" name="楕円 311"/>
        <xdr:cNvSpPr/>
      </xdr:nvSpPr>
      <xdr:spPr>
        <a:xfrm>
          <a:off x="984250" y="14166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5714</xdr:rowOff>
    </xdr:from>
    <xdr:to>
      <xdr:col>10</xdr:col>
      <xdr:colOff>114300</xdr:colOff>
      <xdr:row>86</xdr:row>
      <xdr:rowOff>22861</xdr:rowOff>
    </xdr:to>
    <xdr:cxnSp macro="">
      <xdr:nvCxnSpPr>
        <xdr:cNvPr id="313" name="直線コネクタ 312"/>
        <xdr:cNvCxnSpPr/>
      </xdr:nvCxnSpPr>
      <xdr:spPr>
        <a:xfrm>
          <a:off x="1028700" y="14210664"/>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xdr:cNvSpPr txBox="1"/>
      </xdr:nvSpPr>
      <xdr:spPr>
        <a:xfrm>
          <a:off x="32391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xdr:cNvSpPr txBox="1"/>
      </xdr:nvSpPr>
      <xdr:spPr>
        <a:xfrm>
          <a:off x="24390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xdr:cNvSpPr txBox="1"/>
      </xdr:nvSpPr>
      <xdr:spPr>
        <a:xfrm>
          <a:off x="164529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xdr:cNvSpPr txBox="1"/>
      </xdr:nvSpPr>
      <xdr:spPr>
        <a:xfrm>
          <a:off x="851544" y="1345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81932</xdr:rowOff>
    </xdr:from>
    <xdr:ext cx="405111" cy="259045"/>
    <xdr:sp macro="" textlink="">
      <xdr:nvSpPr>
        <xdr:cNvPr id="318" name="n_1mainValue【公営住宅】&#10;有形固定資産減価償却率"/>
        <xdr:cNvSpPr txBox="1"/>
      </xdr:nvSpPr>
      <xdr:spPr>
        <a:xfrm>
          <a:off x="3239144" y="1428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319" name="n_2mainValue【公営住宅】&#10;有形固定資産減価償却率"/>
        <xdr:cNvSpPr txBox="1"/>
      </xdr:nvSpPr>
      <xdr:spPr>
        <a:xfrm>
          <a:off x="2439044" y="1428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64788</xdr:rowOff>
    </xdr:from>
    <xdr:ext cx="405111" cy="259045"/>
    <xdr:sp macro="" textlink="">
      <xdr:nvSpPr>
        <xdr:cNvPr id="320" name="n_3mainValue【公営住宅】&#10;有形固定資産減価償却率"/>
        <xdr:cNvSpPr txBox="1"/>
      </xdr:nvSpPr>
      <xdr:spPr>
        <a:xfrm>
          <a:off x="1645294" y="1426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47641</xdr:rowOff>
    </xdr:from>
    <xdr:ext cx="405111" cy="259045"/>
    <xdr:sp macro="" textlink="">
      <xdr:nvSpPr>
        <xdr:cNvPr id="321" name="n_4mainValue【公営住宅】&#10;有形固定資産減価償却率"/>
        <xdr:cNvSpPr txBox="1"/>
      </xdr:nvSpPr>
      <xdr:spPr>
        <a:xfrm>
          <a:off x="851544" y="14252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xdr:cNvSpPr txBox="1"/>
      </xdr:nvSpPr>
      <xdr:spPr>
        <a:xfrm>
          <a:off x="9467850" y="1399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xdr:cNvSpPr/>
      </xdr:nvSpPr>
      <xdr:spPr>
        <a:xfrm>
          <a:off x="7029450" y="1414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xdr:cNvSpPr/>
      </xdr:nvSpPr>
      <xdr:spPr>
        <a:xfrm>
          <a:off x="6235700" y="141403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142977</xdr:rowOff>
    </xdr:from>
    <xdr:to>
      <xdr:col>55</xdr:col>
      <xdr:colOff>50800</xdr:colOff>
      <xdr:row>86</xdr:row>
      <xdr:rowOff>73127</xdr:rowOff>
    </xdr:to>
    <xdr:sp macro="" textlink="">
      <xdr:nvSpPr>
        <xdr:cNvPr id="359" name="楕円 358"/>
        <xdr:cNvSpPr/>
      </xdr:nvSpPr>
      <xdr:spPr>
        <a:xfrm>
          <a:off x="9398000" y="1418282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xdr:cNvSpPr txBox="1"/>
      </xdr:nvSpPr>
      <xdr:spPr>
        <a:xfrm>
          <a:off x="9467850" y="1411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143342</xdr:rowOff>
    </xdr:from>
    <xdr:to>
      <xdr:col>50</xdr:col>
      <xdr:colOff>165100</xdr:colOff>
      <xdr:row>86</xdr:row>
      <xdr:rowOff>73492</xdr:rowOff>
    </xdr:to>
    <xdr:sp macro="" textlink="">
      <xdr:nvSpPr>
        <xdr:cNvPr id="361" name="楕円 360"/>
        <xdr:cNvSpPr/>
      </xdr:nvSpPr>
      <xdr:spPr>
        <a:xfrm>
          <a:off x="8636000" y="14183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22327</xdr:rowOff>
    </xdr:from>
    <xdr:to>
      <xdr:col>55</xdr:col>
      <xdr:colOff>0</xdr:colOff>
      <xdr:row>86</xdr:row>
      <xdr:rowOff>22692</xdr:rowOff>
    </xdr:to>
    <xdr:cxnSp macro="">
      <xdr:nvCxnSpPr>
        <xdr:cNvPr id="362" name="直線コネクタ 361"/>
        <xdr:cNvCxnSpPr/>
      </xdr:nvCxnSpPr>
      <xdr:spPr>
        <a:xfrm flipV="1">
          <a:off x="8686800" y="14227277"/>
          <a:ext cx="74295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143708</xdr:rowOff>
    </xdr:from>
    <xdr:to>
      <xdr:col>46</xdr:col>
      <xdr:colOff>38100</xdr:colOff>
      <xdr:row>86</xdr:row>
      <xdr:rowOff>73858</xdr:rowOff>
    </xdr:to>
    <xdr:sp macro="" textlink="">
      <xdr:nvSpPr>
        <xdr:cNvPr id="363" name="楕円 362"/>
        <xdr:cNvSpPr/>
      </xdr:nvSpPr>
      <xdr:spPr>
        <a:xfrm>
          <a:off x="7842250" y="141835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22692</xdr:rowOff>
    </xdr:from>
    <xdr:to>
      <xdr:col>50</xdr:col>
      <xdr:colOff>114300</xdr:colOff>
      <xdr:row>86</xdr:row>
      <xdr:rowOff>23058</xdr:rowOff>
    </xdr:to>
    <xdr:cxnSp macro="">
      <xdr:nvCxnSpPr>
        <xdr:cNvPr id="364" name="直線コネクタ 363"/>
        <xdr:cNvCxnSpPr/>
      </xdr:nvCxnSpPr>
      <xdr:spPr>
        <a:xfrm flipV="1">
          <a:off x="7886700" y="14227642"/>
          <a:ext cx="8001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144028</xdr:rowOff>
    </xdr:from>
    <xdr:to>
      <xdr:col>41</xdr:col>
      <xdr:colOff>101600</xdr:colOff>
      <xdr:row>86</xdr:row>
      <xdr:rowOff>74178</xdr:rowOff>
    </xdr:to>
    <xdr:sp macro="" textlink="">
      <xdr:nvSpPr>
        <xdr:cNvPr id="365" name="楕円 364"/>
        <xdr:cNvSpPr/>
      </xdr:nvSpPr>
      <xdr:spPr>
        <a:xfrm>
          <a:off x="7029450" y="141838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23058</xdr:rowOff>
    </xdr:from>
    <xdr:to>
      <xdr:col>45</xdr:col>
      <xdr:colOff>177800</xdr:colOff>
      <xdr:row>86</xdr:row>
      <xdr:rowOff>23378</xdr:rowOff>
    </xdr:to>
    <xdr:cxnSp macro="">
      <xdr:nvCxnSpPr>
        <xdr:cNvPr id="366" name="直線コネクタ 365"/>
        <xdr:cNvCxnSpPr/>
      </xdr:nvCxnSpPr>
      <xdr:spPr>
        <a:xfrm flipV="1">
          <a:off x="7080250" y="14228008"/>
          <a:ext cx="80645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146314</xdr:rowOff>
    </xdr:from>
    <xdr:to>
      <xdr:col>36</xdr:col>
      <xdr:colOff>165100</xdr:colOff>
      <xdr:row>86</xdr:row>
      <xdr:rowOff>76464</xdr:rowOff>
    </xdr:to>
    <xdr:sp macro="" textlink="">
      <xdr:nvSpPr>
        <xdr:cNvPr id="367" name="楕円 366"/>
        <xdr:cNvSpPr/>
      </xdr:nvSpPr>
      <xdr:spPr>
        <a:xfrm>
          <a:off x="6235700" y="141861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23378</xdr:rowOff>
    </xdr:from>
    <xdr:to>
      <xdr:col>41</xdr:col>
      <xdr:colOff>50800</xdr:colOff>
      <xdr:row>86</xdr:row>
      <xdr:rowOff>25664</xdr:rowOff>
    </xdr:to>
    <xdr:cxnSp macro="">
      <xdr:nvCxnSpPr>
        <xdr:cNvPr id="368" name="直線コネクタ 367"/>
        <xdr:cNvCxnSpPr/>
      </xdr:nvCxnSpPr>
      <xdr:spPr>
        <a:xfrm flipV="1">
          <a:off x="6286500" y="14228328"/>
          <a:ext cx="7937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xdr:cNvSpPr txBox="1"/>
      </xdr:nvSpPr>
      <xdr:spPr>
        <a:xfrm>
          <a:off x="8458277" y="1392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xdr:cNvSpPr txBox="1"/>
      </xdr:nvSpPr>
      <xdr:spPr>
        <a:xfrm>
          <a:off x="7677227" y="139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xdr:cNvSpPr txBox="1"/>
      </xdr:nvSpPr>
      <xdr:spPr>
        <a:xfrm>
          <a:off x="6864427" y="1392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xdr:cNvSpPr txBox="1"/>
      </xdr:nvSpPr>
      <xdr:spPr>
        <a:xfrm>
          <a:off x="6070677" y="1392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64619</xdr:rowOff>
    </xdr:from>
    <xdr:ext cx="469744" cy="259045"/>
    <xdr:sp macro="" textlink="">
      <xdr:nvSpPr>
        <xdr:cNvPr id="373" name="n_1mainValue【公営住宅】&#10;一人当たり面積"/>
        <xdr:cNvSpPr txBox="1"/>
      </xdr:nvSpPr>
      <xdr:spPr>
        <a:xfrm>
          <a:off x="8458277" y="1426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64985</xdr:rowOff>
    </xdr:from>
    <xdr:ext cx="469744" cy="259045"/>
    <xdr:sp macro="" textlink="">
      <xdr:nvSpPr>
        <xdr:cNvPr id="374" name="n_2mainValue【公営住宅】&#10;一人当たり面積"/>
        <xdr:cNvSpPr txBox="1"/>
      </xdr:nvSpPr>
      <xdr:spPr>
        <a:xfrm>
          <a:off x="7677227" y="14269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65305</xdr:rowOff>
    </xdr:from>
    <xdr:ext cx="469744" cy="259045"/>
    <xdr:sp macro="" textlink="">
      <xdr:nvSpPr>
        <xdr:cNvPr id="375" name="n_3mainValue【公営住宅】&#10;一人当たり面積"/>
        <xdr:cNvSpPr txBox="1"/>
      </xdr:nvSpPr>
      <xdr:spPr>
        <a:xfrm>
          <a:off x="6864427" y="1427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67591</xdr:rowOff>
    </xdr:from>
    <xdr:ext cx="469744" cy="259045"/>
    <xdr:sp macro="" textlink="">
      <xdr:nvSpPr>
        <xdr:cNvPr id="376" name="n_4mainValue【公営住宅】&#10;一人当たり面積"/>
        <xdr:cNvSpPr txBox="1"/>
      </xdr:nvSpPr>
      <xdr:spPr>
        <a:xfrm>
          <a:off x="6070677" y="1427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1" name="テキスト ボックス 420"/>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1" name="テキスト ボックス 430"/>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3" name="テキスト ボックス 432"/>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435" name="直線コネクタ 434"/>
        <xdr:cNvCxnSpPr/>
      </xdr:nvCxnSpPr>
      <xdr:spPr>
        <a:xfrm flipV="1">
          <a:off x="14699614" y="90917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436" name="【学校施設】&#10;有形固定資産減価償却率最小値テキスト"/>
        <xdr:cNvSpPr txBox="1"/>
      </xdr:nvSpPr>
      <xdr:spPr>
        <a:xfrm>
          <a:off x="14738350" y="1066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437" name="直線コネクタ 436"/>
        <xdr:cNvCxnSpPr/>
      </xdr:nvCxnSpPr>
      <xdr:spPr>
        <a:xfrm>
          <a:off x="14611350" y="10660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38" name="【学校施設】&#10;有形固定資産減価償却率最大値テキスト"/>
        <xdr:cNvSpPr txBox="1"/>
      </xdr:nvSpPr>
      <xdr:spPr>
        <a:xfrm>
          <a:off x="14738350" y="887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39" name="直線コネクタ 438"/>
        <xdr:cNvCxnSpPr/>
      </xdr:nvCxnSpPr>
      <xdr:spPr>
        <a:xfrm>
          <a:off x="14611350" y="909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440" name="【学校施設】&#10;有形固定資産減価償却率平均値テキスト"/>
        <xdr:cNvSpPr txBox="1"/>
      </xdr:nvSpPr>
      <xdr:spPr>
        <a:xfrm>
          <a:off x="14738350" y="9807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441" name="フローチャート: 判断 440"/>
        <xdr:cNvSpPr/>
      </xdr:nvSpPr>
      <xdr:spPr>
        <a:xfrm>
          <a:off x="14649450" y="9828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442" name="フローチャート: 判断 441"/>
        <xdr:cNvSpPr/>
      </xdr:nvSpPr>
      <xdr:spPr>
        <a:xfrm>
          <a:off x="138874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43" name="フローチャート: 判断 442"/>
        <xdr:cNvSpPr/>
      </xdr:nvSpPr>
      <xdr:spPr>
        <a:xfrm>
          <a:off x="130937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xdr:cNvSpPr/>
      </xdr:nvSpPr>
      <xdr:spPr>
        <a:xfrm>
          <a:off x="12299950" y="9773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445" name="フローチャート: 判断 444"/>
        <xdr:cNvSpPr/>
      </xdr:nvSpPr>
      <xdr:spPr>
        <a:xfrm>
          <a:off x="11487150" y="9746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51" name="楕円 450"/>
        <xdr:cNvSpPr/>
      </xdr:nvSpPr>
      <xdr:spPr>
        <a:xfrm>
          <a:off x="14649450" y="9668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109237</xdr:rowOff>
    </xdr:from>
    <xdr:ext cx="405111" cy="259045"/>
    <xdr:sp macro="" textlink="">
      <xdr:nvSpPr>
        <xdr:cNvPr id="452" name="【学校施設】&#10;有形固定資産減価償却率該当値テキスト"/>
        <xdr:cNvSpPr txBox="1"/>
      </xdr:nvSpPr>
      <xdr:spPr>
        <a:xfrm>
          <a:off x="14738350"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453" name="楕円 452"/>
        <xdr:cNvSpPr/>
      </xdr:nvSpPr>
      <xdr:spPr>
        <a:xfrm>
          <a:off x="13887450" y="96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78377</xdr:rowOff>
    </xdr:from>
    <xdr:to>
      <xdr:col>85</xdr:col>
      <xdr:colOff>127000</xdr:colOff>
      <xdr:row>58</xdr:row>
      <xdr:rowOff>137160</xdr:rowOff>
    </xdr:to>
    <xdr:cxnSp macro="">
      <xdr:nvCxnSpPr>
        <xdr:cNvPr id="454" name="直線コネクタ 453"/>
        <xdr:cNvCxnSpPr/>
      </xdr:nvCxnSpPr>
      <xdr:spPr>
        <a:xfrm>
          <a:off x="13938250" y="9660527"/>
          <a:ext cx="762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5" name="楕円 454"/>
        <xdr:cNvSpPr/>
      </xdr:nvSpPr>
      <xdr:spPr>
        <a:xfrm>
          <a:off x="13093700" y="96913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78377</xdr:rowOff>
    </xdr:from>
    <xdr:to>
      <xdr:col>81</xdr:col>
      <xdr:colOff>50800</xdr:colOff>
      <xdr:row>58</xdr:row>
      <xdr:rowOff>160020</xdr:rowOff>
    </xdr:to>
    <xdr:cxnSp macro="">
      <xdr:nvCxnSpPr>
        <xdr:cNvPr id="456" name="直線コネクタ 455"/>
        <xdr:cNvCxnSpPr/>
      </xdr:nvCxnSpPr>
      <xdr:spPr>
        <a:xfrm flipV="1">
          <a:off x="13144500" y="9660527"/>
          <a:ext cx="79375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7" name="楕円 456"/>
        <xdr:cNvSpPr/>
      </xdr:nvSpPr>
      <xdr:spPr>
        <a:xfrm>
          <a:off x="12299950" y="964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160020</xdr:rowOff>
    </xdr:to>
    <xdr:cxnSp macro="">
      <xdr:nvCxnSpPr>
        <xdr:cNvPr id="458" name="直線コネクタ 457"/>
        <xdr:cNvCxnSpPr/>
      </xdr:nvCxnSpPr>
      <xdr:spPr>
        <a:xfrm>
          <a:off x="12344400" y="9696450"/>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4717</xdr:rowOff>
    </xdr:from>
    <xdr:to>
      <xdr:col>67</xdr:col>
      <xdr:colOff>101600</xdr:colOff>
      <xdr:row>58</xdr:row>
      <xdr:rowOff>106317</xdr:rowOff>
    </xdr:to>
    <xdr:sp macro="" textlink="">
      <xdr:nvSpPr>
        <xdr:cNvPr id="459" name="楕円 458"/>
        <xdr:cNvSpPr/>
      </xdr:nvSpPr>
      <xdr:spPr>
        <a:xfrm>
          <a:off x="11487150" y="958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55517</xdr:rowOff>
    </xdr:from>
    <xdr:to>
      <xdr:col>71</xdr:col>
      <xdr:colOff>177800</xdr:colOff>
      <xdr:row>58</xdr:row>
      <xdr:rowOff>114300</xdr:rowOff>
    </xdr:to>
    <xdr:cxnSp macro="">
      <xdr:nvCxnSpPr>
        <xdr:cNvPr id="460" name="直線コネクタ 459"/>
        <xdr:cNvCxnSpPr/>
      </xdr:nvCxnSpPr>
      <xdr:spPr>
        <a:xfrm>
          <a:off x="11537950" y="9637667"/>
          <a:ext cx="80645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461" name="n_1aveValue【学校施設】&#10;有形固定資産減価償却率"/>
        <xdr:cNvSpPr txBox="1"/>
      </xdr:nvSpPr>
      <xdr:spPr>
        <a:xfrm>
          <a:off x="1374204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462" name="n_2aveValue【学校施設】&#10;有形固定資産減価償却率"/>
        <xdr:cNvSpPr txBox="1"/>
      </xdr:nvSpPr>
      <xdr:spPr>
        <a:xfrm>
          <a:off x="12960994" y="986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463" name="n_3aveValue【学校施設】&#10;有形固定資産減価償却率"/>
        <xdr:cNvSpPr txBox="1"/>
      </xdr:nvSpPr>
      <xdr:spPr>
        <a:xfrm>
          <a:off x="12167244" y="986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464" name="n_4aveValue【学校施設】&#10;有形固定資産減価償却率"/>
        <xdr:cNvSpPr txBox="1"/>
      </xdr:nvSpPr>
      <xdr:spPr>
        <a:xfrm>
          <a:off x="11354444" y="983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145704</xdr:rowOff>
    </xdr:from>
    <xdr:ext cx="405111" cy="259045"/>
    <xdr:sp macro="" textlink="">
      <xdr:nvSpPr>
        <xdr:cNvPr id="465" name="n_1mainValue【学校施設】&#10;有形固定資産減価償却率"/>
        <xdr:cNvSpPr txBox="1"/>
      </xdr:nvSpPr>
      <xdr:spPr>
        <a:xfrm>
          <a:off x="13742044" y="939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66" name="n_2mainValue【学校施設】&#10;有形固定資産減価償却率"/>
        <xdr:cNvSpPr txBox="1"/>
      </xdr:nvSpPr>
      <xdr:spPr>
        <a:xfrm>
          <a:off x="1296099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7" name="n_3mainValue【学校施設】&#10;有形固定資産減価償却率"/>
        <xdr:cNvSpPr txBox="1"/>
      </xdr:nvSpPr>
      <xdr:spPr>
        <a:xfrm>
          <a:off x="12167244"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122844</xdr:rowOff>
    </xdr:from>
    <xdr:ext cx="405111" cy="259045"/>
    <xdr:sp macro="" textlink="">
      <xdr:nvSpPr>
        <xdr:cNvPr id="468" name="n_4mainValue【学校施設】&#10;有形固定資産減価償却率"/>
        <xdr:cNvSpPr txBox="1"/>
      </xdr:nvSpPr>
      <xdr:spPr>
        <a:xfrm>
          <a:off x="11354444" y="937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492" name="直線コネクタ 491"/>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493" name="【学校施設】&#10;一人当たり面積最小値テキスト"/>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494" name="直線コネクタ 493"/>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95" name="【学校施設】&#10;一人当たり面積最大値テキスト"/>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96" name="直線コネクタ 495"/>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497" name="【学校施設】&#10;一人当たり面積平均値テキスト"/>
        <xdr:cNvSpPr txBox="1"/>
      </xdr:nvSpPr>
      <xdr:spPr>
        <a:xfrm>
          <a:off x="19989800" y="1002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498" name="フローチャート: 判断 497"/>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499" name="フローチャート: 判断 498"/>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00" name="フローチャート: 判断 499"/>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01" name="フローチャート: 判断 500"/>
        <xdr:cNvSpPr/>
      </xdr:nvSpPr>
      <xdr:spPr>
        <a:xfrm>
          <a:off x="17551400" y="1017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502" name="フローチャート: 判断 501"/>
        <xdr:cNvSpPr/>
      </xdr:nvSpPr>
      <xdr:spPr>
        <a:xfrm>
          <a:off x="16757650" y="101840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xdr:rowOff>
    </xdr:from>
    <xdr:to>
      <xdr:col>116</xdr:col>
      <xdr:colOff>114300</xdr:colOff>
      <xdr:row>62</xdr:row>
      <xdr:rowOff>102044</xdr:rowOff>
    </xdr:to>
    <xdr:sp macro="" textlink="">
      <xdr:nvSpPr>
        <xdr:cNvPr id="508" name="楕円 507"/>
        <xdr:cNvSpPr/>
      </xdr:nvSpPr>
      <xdr:spPr>
        <a:xfrm>
          <a:off x="19900900" y="102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150321</xdr:rowOff>
    </xdr:from>
    <xdr:ext cx="469744" cy="259045"/>
    <xdr:sp macro="" textlink="">
      <xdr:nvSpPr>
        <xdr:cNvPr id="509" name="【学校施設】&#10;一人当たり面積該当値テキスト"/>
        <xdr:cNvSpPr txBox="1"/>
      </xdr:nvSpPr>
      <xdr:spPr>
        <a:xfrm>
          <a:off x="19989800" y="1022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8827</xdr:rowOff>
    </xdr:from>
    <xdr:to>
      <xdr:col>112</xdr:col>
      <xdr:colOff>38100</xdr:colOff>
      <xdr:row>62</xdr:row>
      <xdr:rowOff>110427</xdr:rowOff>
    </xdr:to>
    <xdr:sp macro="" textlink="">
      <xdr:nvSpPr>
        <xdr:cNvPr id="510" name="楕円 509"/>
        <xdr:cNvSpPr/>
      </xdr:nvSpPr>
      <xdr:spPr>
        <a:xfrm>
          <a:off x="19157950" y="102513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51244</xdr:rowOff>
    </xdr:from>
    <xdr:to>
      <xdr:col>116</xdr:col>
      <xdr:colOff>63500</xdr:colOff>
      <xdr:row>62</xdr:row>
      <xdr:rowOff>59627</xdr:rowOff>
    </xdr:to>
    <xdr:cxnSp macro="">
      <xdr:nvCxnSpPr>
        <xdr:cNvPr id="511" name="直線コネクタ 510"/>
        <xdr:cNvCxnSpPr/>
      </xdr:nvCxnSpPr>
      <xdr:spPr>
        <a:xfrm flipV="1">
          <a:off x="19202400" y="10293794"/>
          <a:ext cx="749300" cy="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113792</xdr:rowOff>
    </xdr:from>
    <xdr:to>
      <xdr:col>107</xdr:col>
      <xdr:colOff>101600</xdr:colOff>
      <xdr:row>62</xdr:row>
      <xdr:rowOff>43942</xdr:rowOff>
    </xdr:to>
    <xdr:sp macro="" textlink="">
      <xdr:nvSpPr>
        <xdr:cNvPr id="512" name="楕円 511"/>
        <xdr:cNvSpPr/>
      </xdr:nvSpPr>
      <xdr:spPr>
        <a:xfrm>
          <a:off x="18345150" y="101912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164592</xdr:rowOff>
    </xdr:from>
    <xdr:to>
      <xdr:col>111</xdr:col>
      <xdr:colOff>177800</xdr:colOff>
      <xdr:row>62</xdr:row>
      <xdr:rowOff>59627</xdr:rowOff>
    </xdr:to>
    <xdr:cxnSp macro="">
      <xdr:nvCxnSpPr>
        <xdr:cNvPr id="513" name="直線コネクタ 512"/>
        <xdr:cNvCxnSpPr/>
      </xdr:nvCxnSpPr>
      <xdr:spPr>
        <a:xfrm>
          <a:off x="18395950" y="10242042"/>
          <a:ext cx="806450" cy="6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115126</xdr:rowOff>
    </xdr:from>
    <xdr:to>
      <xdr:col>102</xdr:col>
      <xdr:colOff>165100</xdr:colOff>
      <xdr:row>62</xdr:row>
      <xdr:rowOff>45276</xdr:rowOff>
    </xdr:to>
    <xdr:sp macro="" textlink="">
      <xdr:nvSpPr>
        <xdr:cNvPr id="514" name="楕円 513"/>
        <xdr:cNvSpPr/>
      </xdr:nvSpPr>
      <xdr:spPr>
        <a:xfrm>
          <a:off x="17551400" y="101925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164592</xdr:rowOff>
    </xdr:from>
    <xdr:to>
      <xdr:col>107</xdr:col>
      <xdr:colOff>50800</xdr:colOff>
      <xdr:row>61</xdr:row>
      <xdr:rowOff>165926</xdr:rowOff>
    </xdr:to>
    <xdr:cxnSp macro="">
      <xdr:nvCxnSpPr>
        <xdr:cNvPr id="515" name="直線コネクタ 514"/>
        <xdr:cNvCxnSpPr/>
      </xdr:nvCxnSpPr>
      <xdr:spPr>
        <a:xfrm flipV="1">
          <a:off x="17602200" y="10242042"/>
          <a:ext cx="79375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124269</xdr:rowOff>
    </xdr:from>
    <xdr:to>
      <xdr:col>98</xdr:col>
      <xdr:colOff>38100</xdr:colOff>
      <xdr:row>62</xdr:row>
      <xdr:rowOff>54419</xdr:rowOff>
    </xdr:to>
    <xdr:sp macro="" textlink="">
      <xdr:nvSpPr>
        <xdr:cNvPr id="516" name="楕円 515"/>
        <xdr:cNvSpPr/>
      </xdr:nvSpPr>
      <xdr:spPr>
        <a:xfrm>
          <a:off x="16757650" y="102017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165926</xdr:rowOff>
    </xdr:from>
    <xdr:to>
      <xdr:col>102</xdr:col>
      <xdr:colOff>114300</xdr:colOff>
      <xdr:row>62</xdr:row>
      <xdr:rowOff>3619</xdr:rowOff>
    </xdr:to>
    <xdr:cxnSp macro="">
      <xdr:nvCxnSpPr>
        <xdr:cNvPr id="517" name="直線コネクタ 516"/>
        <xdr:cNvCxnSpPr/>
      </xdr:nvCxnSpPr>
      <xdr:spPr>
        <a:xfrm flipV="1">
          <a:off x="16802100" y="10243376"/>
          <a:ext cx="8001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518" name="n_1aveValue【学校施設】&#10;一人当たり面積"/>
        <xdr:cNvSpPr txBox="1"/>
      </xdr:nvSpPr>
      <xdr:spPr>
        <a:xfrm>
          <a:off x="18980227" y="99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519" name="n_2aveValue【学校施設】&#10;一人当たり面積"/>
        <xdr:cNvSpPr txBox="1"/>
      </xdr:nvSpPr>
      <xdr:spPr>
        <a:xfrm>
          <a:off x="181801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520" name="n_3aveValue【学校施設】&#10;一人当たり面積"/>
        <xdr:cNvSpPr txBox="1"/>
      </xdr:nvSpPr>
      <xdr:spPr>
        <a:xfrm>
          <a:off x="17386377" y="995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521" name="n_4aveValue【学校施設】&#10;一人当たり面積"/>
        <xdr:cNvSpPr txBox="1"/>
      </xdr:nvSpPr>
      <xdr:spPr>
        <a:xfrm>
          <a:off x="16592627" y="996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101554</xdr:rowOff>
    </xdr:from>
    <xdr:ext cx="469744" cy="259045"/>
    <xdr:sp macro="" textlink="">
      <xdr:nvSpPr>
        <xdr:cNvPr id="522" name="n_1mainValue【学校施設】&#10;一人当たり面積"/>
        <xdr:cNvSpPr txBox="1"/>
      </xdr:nvSpPr>
      <xdr:spPr>
        <a:xfrm>
          <a:off x="18980227" y="1034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523" name="n_2mainValue【学校施設】&#10;一人当たり面積"/>
        <xdr:cNvSpPr txBox="1"/>
      </xdr:nvSpPr>
      <xdr:spPr>
        <a:xfrm>
          <a:off x="18180127" y="1027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36403</xdr:rowOff>
    </xdr:from>
    <xdr:ext cx="469744" cy="259045"/>
    <xdr:sp macro="" textlink="">
      <xdr:nvSpPr>
        <xdr:cNvPr id="524" name="n_3mainValue【学校施設】&#10;一人当たり面積"/>
        <xdr:cNvSpPr txBox="1"/>
      </xdr:nvSpPr>
      <xdr:spPr>
        <a:xfrm>
          <a:off x="17386377" y="1027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45546</xdr:rowOff>
    </xdr:from>
    <xdr:ext cx="469744" cy="259045"/>
    <xdr:sp macro="" textlink="">
      <xdr:nvSpPr>
        <xdr:cNvPr id="525" name="n_4mainValue【学校施設】&#10;一人当たり面積"/>
        <xdr:cNvSpPr txBox="1"/>
      </xdr:nvSpPr>
      <xdr:spPr>
        <a:xfrm>
          <a:off x="16592627" y="1028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551" name="直線コネクタ 550"/>
        <xdr:cNvCxnSpPr/>
      </xdr:nvCxnSpPr>
      <xdr:spPr>
        <a:xfrm flipV="1">
          <a:off x="14699614"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554" name="【児童館】&#10;有形固定資産減価償却率最大値テキスト"/>
        <xdr:cNvSpPr txBox="1"/>
      </xdr:nvSpPr>
      <xdr:spPr>
        <a:xfrm>
          <a:off x="1473835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555" name="直線コネクタ 554"/>
        <xdr:cNvCxnSpPr/>
      </xdr:nvCxnSpPr>
      <xdr:spPr>
        <a:xfrm>
          <a:off x="146113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556" name="【児童館】&#10;有形固定資産減価償却率平均値テキスト"/>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557" name="フローチャート: 判断 556"/>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558" name="フローチャート: 判断 557"/>
        <xdr:cNvSpPr/>
      </xdr:nvSpPr>
      <xdr:spPr>
        <a:xfrm>
          <a:off x="138874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59" name="フローチャート: 判断 558"/>
        <xdr:cNvSpPr/>
      </xdr:nvSpPr>
      <xdr:spPr>
        <a:xfrm>
          <a:off x="1309370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560" name="フローチャート: 判断 559"/>
        <xdr:cNvSpPr/>
      </xdr:nvSpPr>
      <xdr:spPr>
        <a:xfrm>
          <a:off x="12299950" y="13621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561" name="フローチャート: 判断 560"/>
        <xdr:cNvSpPr/>
      </xdr:nvSpPr>
      <xdr:spPr>
        <a:xfrm>
          <a:off x="1148715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567" name="楕円 566"/>
        <xdr:cNvSpPr/>
      </xdr:nvSpPr>
      <xdr:spPr>
        <a:xfrm>
          <a:off x="14649450" y="139436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568" name="【児童館】&#10;有形固定資産減価償却率該当値テキスト"/>
        <xdr:cNvSpPr txBox="1"/>
      </xdr:nvSpPr>
      <xdr:spPr>
        <a:xfrm>
          <a:off x="14738350" y="1392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59145</xdr:rowOff>
    </xdr:from>
    <xdr:to>
      <xdr:col>81</xdr:col>
      <xdr:colOff>101600</xdr:colOff>
      <xdr:row>84</xdr:row>
      <xdr:rowOff>160745</xdr:rowOff>
    </xdr:to>
    <xdr:sp macro="" textlink="">
      <xdr:nvSpPr>
        <xdr:cNvPr id="569" name="楕円 568"/>
        <xdr:cNvSpPr/>
      </xdr:nvSpPr>
      <xdr:spPr>
        <a:xfrm>
          <a:off x="13887450" y="139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109945</xdr:rowOff>
    </xdr:from>
    <xdr:to>
      <xdr:col>85</xdr:col>
      <xdr:colOff>127000</xdr:colOff>
      <xdr:row>84</xdr:row>
      <xdr:rowOff>119743</xdr:rowOff>
    </xdr:to>
    <xdr:cxnSp macro="">
      <xdr:nvCxnSpPr>
        <xdr:cNvPr id="570" name="直線コネクタ 569"/>
        <xdr:cNvCxnSpPr/>
      </xdr:nvCxnSpPr>
      <xdr:spPr>
        <a:xfrm>
          <a:off x="13938250" y="13984695"/>
          <a:ext cx="762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52614</xdr:rowOff>
    </xdr:from>
    <xdr:to>
      <xdr:col>76</xdr:col>
      <xdr:colOff>165100</xdr:colOff>
      <xdr:row>84</xdr:row>
      <xdr:rowOff>154214</xdr:rowOff>
    </xdr:to>
    <xdr:sp macro="" textlink="">
      <xdr:nvSpPr>
        <xdr:cNvPr id="571" name="楕円 570"/>
        <xdr:cNvSpPr/>
      </xdr:nvSpPr>
      <xdr:spPr>
        <a:xfrm>
          <a:off x="13093700" y="1392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103414</xdr:rowOff>
    </xdr:from>
    <xdr:to>
      <xdr:col>81</xdr:col>
      <xdr:colOff>50800</xdr:colOff>
      <xdr:row>84</xdr:row>
      <xdr:rowOff>109945</xdr:rowOff>
    </xdr:to>
    <xdr:cxnSp macro="">
      <xdr:nvCxnSpPr>
        <xdr:cNvPr id="572" name="直線コネクタ 571"/>
        <xdr:cNvCxnSpPr/>
      </xdr:nvCxnSpPr>
      <xdr:spPr>
        <a:xfrm>
          <a:off x="13144500" y="13978164"/>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42818</xdr:rowOff>
    </xdr:from>
    <xdr:to>
      <xdr:col>72</xdr:col>
      <xdr:colOff>38100</xdr:colOff>
      <xdr:row>84</xdr:row>
      <xdr:rowOff>144418</xdr:rowOff>
    </xdr:to>
    <xdr:sp macro="" textlink="">
      <xdr:nvSpPr>
        <xdr:cNvPr id="573" name="楕円 572"/>
        <xdr:cNvSpPr/>
      </xdr:nvSpPr>
      <xdr:spPr>
        <a:xfrm>
          <a:off x="12299950" y="139175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93618</xdr:rowOff>
    </xdr:from>
    <xdr:to>
      <xdr:col>76</xdr:col>
      <xdr:colOff>114300</xdr:colOff>
      <xdr:row>84</xdr:row>
      <xdr:rowOff>103414</xdr:rowOff>
    </xdr:to>
    <xdr:cxnSp macro="">
      <xdr:nvCxnSpPr>
        <xdr:cNvPr id="574" name="直線コネクタ 573"/>
        <xdr:cNvCxnSpPr/>
      </xdr:nvCxnSpPr>
      <xdr:spPr>
        <a:xfrm>
          <a:off x="12344400" y="13968368"/>
          <a:ext cx="8001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31387</xdr:rowOff>
    </xdr:from>
    <xdr:to>
      <xdr:col>67</xdr:col>
      <xdr:colOff>101600</xdr:colOff>
      <xdr:row>84</xdr:row>
      <xdr:rowOff>132987</xdr:rowOff>
    </xdr:to>
    <xdr:sp macro="" textlink="">
      <xdr:nvSpPr>
        <xdr:cNvPr id="575" name="楕円 574"/>
        <xdr:cNvSpPr/>
      </xdr:nvSpPr>
      <xdr:spPr>
        <a:xfrm>
          <a:off x="11487150" y="1390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82187</xdr:rowOff>
    </xdr:from>
    <xdr:to>
      <xdr:col>71</xdr:col>
      <xdr:colOff>177800</xdr:colOff>
      <xdr:row>84</xdr:row>
      <xdr:rowOff>93618</xdr:rowOff>
    </xdr:to>
    <xdr:cxnSp macro="">
      <xdr:nvCxnSpPr>
        <xdr:cNvPr id="576" name="直線コネクタ 575"/>
        <xdr:cNvCxnSpPr/>
      </xdr:nvCxnSpPr>
      <xdr:spPr>
        <a:xfrm>
          <a:off x="11537950" y="13956937"/>
          <a:ext cx="8064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577" name="n_1aveValue【児童館】&#10;有形固定資産減価償却率"/>
        <xdr:cNvSpPr txBox="1"/>
      </xdr:nvSpPr>
      <xdr:spPr>
        <a:xfrm>
          <a:off x="137420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578" name="n_2aveValue【児童館】&#10;有形固定資産減価償却率"/>
        <xdr:cNvSpPr txBox="1"/>
      </xdr:nvSpPr>
      <xdr:spPr>
        <a:xfrm>
          <a:off x="12960994" y="1345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579" name="n_3aveValue【児童館】&#10;有形固定資産減価償却率"/>
        <xdr:cNvSpPr txBox="1"/>
      </xdr:nvSpPr>
      <xdr:spPr>
        <a:xfrm>
          <a:off x="12167244" y="134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156046</xdr:rowOff>
    </xdr:from>
    <xdr:ext cx="405111" cy="259045"/>
    <xdr:sp macro="" textlink="">
      <xdr:nvSpPr>
        <xdr:cNvPr id="580" name="n_4aveValue【児童館】&#10;有形固定資産減価償却率"/>
        <xdr:cNvSpPr txBox="1"/>
      </xdr:nvSpPr>
      <xdr:spPr>
        <a:xfrm>
          <a:off x="11354444" y="13370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151872</xdr:rowOff>
    </xdr:from>
    <xdr:ext cx="405111" cy="259045"/>
    <xdr:sp macro="" textlink="">
      <xdr:nvSpPr>
        <xdr:cNvPr id="581" name="n_1mainValue【児童館】&#10;有形固定資産減価償却率"/>
        <xdr:cNvSpPr txBox="1"/>
      </xdr:nvSpPr>
      <xdr:spPr>
        <a:xfrm>
          <a:off x="13742044" y="140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145341</xdr:rowOff>
    </xdr:from>
    <xdr:ext cx="405111" cy="259045"/>
    <xdr:sp macro="" textlink="">
      <xdr:nvSpPr>
        <xdr:cNvPr id="582" name="n_2mainValue【児童館】&#10;有形固定資産減価償却率"/>
        <xdr:cNvSpPr txBox="1"/>
      </xdr:nvSpPr>
      <xdr:spPr>
        <a:xfrm>
          <a:off x="12960994" y="1402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135545</xdr:rowOff>
    </xdr:from>
    <xdr:ext cx="405111" cy="259045"/>
    <xdr:sp macro="" textlink="">
      <xdr:nvSpPr>
        <xdr:cNvPr id="583" name="n_3mainValue【児童館】&#10;有形固定資産減価償却率"/>
        <xdr:cNvSpPr txBox="1"/>
      </xdr:nvSpPr>
      <xdr:spPr>
        <a:xfrm>
          <a:off x="12167244" y="1401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124114</xdr:rowOff>
    </xdr:from>
    <xdr:ext cx="405111" cy="259045"/>
    <xdr:sp macro="" textlink="">
      <xdr:nvSpPr>
        <xdr:cNvPr id="584" name="n_4mainValue【児童館】&#10;有形固定資産減価償却率"/>
        <xdr:cNvSpPr txBox="1"/>
      </xdr:nvSpPr>
      <xdr:spPr>
        <a:xfrm>
          <a:off x="11354444"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608" name="直線コネクタ 607"/>
        <xdr:cNvCxnSpPr/>
      </xdr:nvCxnSpPr>
      <xdr:spPr>
        <a:xfrm flipV="1">
          <a:off x="19951064" y="1302893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9" name="【児童館】&#10;一人当たり面積最小値テキスト"/>
        <xdr:cNvSpPr txBox="1"/>
      </xdr:nvSpPr>
      <xdr:spPr>
        <a:xfrm>
          <a:off x="1998980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10" name="直線コネクタ 609"/>
        <xdr:cNvCxnSpPr/>
      </xdr:nvCxnSpPr>
      <xdr:spPr>
        <a:xfrm>
          <a:off x="198818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611" name="【児童館】&#10;一人当たり面積最大値テキスト"/>
        <xdr:cNvSpPr txBox="1"/>
      </xdr:nvSpPr>
      <xdr:spPr>
        <a:xfrm>
          <a:off x="19989800"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612" name="直線コネクタ 611"/>
        <xdr:cNvCxnSpPr/>
      </xdr:nvCxnSpPr>
      <xdr:spPr>
        <a:xfrm>
          <a:off x="19881850" y="1302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13" name="【児童館】&#10;一人当たり面積平均値テキスト"/>
        <xdr:cNvSpPr txBox="1"/>
      </xdr:nvSpPr>
      <xdr:spPr>
        <a:xfrm>
          <a:off x="19989800" y="1400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14" name="フローチャート: 判断 613"/>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615" name="フローチャート: 判断 614"/>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616" name="フローチャート: 判断 615"/>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617" name="フローチャート: 判断 616"/>
        <xdr:cNvSpPr/>
      </xdr:nvSpPr>
      <xdr:spPr>
        <a:xfrm>
          <a:off x="175514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618" name="フローチャート: 判断 617"/>
        <xdr:cNvSpPr/>
      </xdr:nvSpPr>
      <xdr:spPr>
        <a:xfrm>
          <a:off x="167576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624" name="楕円 623"/>
        <xdr:cNvSpPr/>
      </xdr:nvSpPr>
      <xdr:spPr>
        <a:xfrm>
          <a:off x="19900900" y="1392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71138</xdr:rowOff>
    </xdr:from>
    <xdr:ext cx="469744" cy="259045"/>
    <xdr:sp macro="" textlink="">
      <xdr:nvSpPr>
        <xdr:cNvPr id="625" name="【児童館】&#10;一人当たり面積該当値テキスト"/>
        <xdr:cNvSpPr txBox="1"/>
      </xdr:nvSpPr>
      <xdr:spPr>
        <a:xfrm>
          <a:off x="19989800" y="1378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6" name="楕円 625"/>
        <xdr:cNvSpPr/>
      </xdr:nvSpPr>
      <xdr:spPr>
        <a:xfrm>
          <a:off x="191579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99061</xdr:rowOff>
    </xdr:from>
    <xdr:to>
      <xdr:col>116</xdr:col>
      <xdr:colOff>63500</xdr:colOff>
      <xdr:row>84</xdr:row>
      <xdr:rowOff>106680</xdr:rowOff>
    </xdr:to>
    <xdr:cxnSp macro="">
      <xdr:nvCxnSpPr>
        <xdr:cNvPr id="627" name="直線コネクタ 626"/>
        <xdr:cNvCxnSpPr/>
      </xdr:nvCxnSpPr>
      <xdr:spPr>
        <a:xfrm flipV="1">
          <a:off x="19202400" y="13973811"/>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628" name="楕円 627"/>
        <xdr:cNvSpPr/>
      </xdr:nvSpPr>
      <xdr:spPr>
        <a:xfrm>
          <a:off x="1834515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114300</xdr:rowOff>
    </xdr:to>
    <xdr:cxnSp macro="">
      <xdr:nvCxnSpPr>
        <xdr:cNvPr id="629" name="直線コネクタ 628"/>
        <xdr:cNvCxnSpPr/>
      </xdr:nvCxnSpPr>
      <xdr:spPr>
        <a:xfrm flipV="1">
          <a:off x="18395950" y="1398143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71120</xdr:rowOff>
    </xdr:from>
    <xdr:to>
      <xdr:col>102</xdr:col>
      <xdr:colOff>165100</xdr:colOff>
      <xdr:row>85</xdr:row>
      <xdr:rowOff>1270</xdr:rowOff>
    </xdr:to>
    <xdr:sp macro="" textlink="">
      <xdr:nvSpPr>
        <xdr:cNvPr id="630" name="楕円 629"/>
        <xdr:cNvSpPr/>
      </xdr:nvSpPr>
      <xdr:spPr>
        <a:xfrm>
          <a:off x="17551400" y="13945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121920</xdr:rowOff>
    </xdr:to>
    <xdr:cxnSp macro="">
      <xdr:nvCxnSpPr>
        <xdr:cNvPr id="631" name="直線コネクタ 630"/>
        <xdr:cNvCxnSpPr/>
      </xdr:nvCxnSpPr>
      <xdr:spPr>
        <a:xfrm flipV="1">
          <a:off x="17602200" y="139890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632" name="楕円 631"/>
        <xdr:cNvSpPr/>
      </xdr:nvSpPr>
      <xdr:spPr>
        <a:xfrm>
          <a:off x="16757650" y="13953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121920</xdr:rowOff>
    </xdr:from>
    <xdr:to>
      <xdr:col>102</xdr:col>
      <xdr:colOff>114300</xdr:colOff>
      <xdr:row>84</xdr:row>
      <xdr:rowOff>129539</xdr:rowOff>
    </xdr:to>
    <xdr:cxnSp macro="">
      <xdr:nvCxnSpPr>
        <xdr:cNvPr id="633" name="直線コネクタ 632"/>
        <xdr:cNvCxnSpPr/>
      </xdr:nvCxnSpPr>
      <xdr:spPr>
        <a:xfrm flipV="1">
          <a:off x="16802100" y="13996670"/>
          <a:ext cx="8001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634" name="n_1aveValue【児童館】&#10;一人当たり面積"/>
        <xdr:cNvSpPr txBox="1"/>
      </xdr:nvSpPr>
      <xdr:spPr>
        <a:xfrm>
          <a:off x="189802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635" name="n_2aveValue【児童館】&#10;一人当たり面積"/>
        <xdr:cNvSpPr txBox="1"/>
      </xdr:nvSpPr>
      <xdr:spPr>
        <a:xfrm>
          <a:off x="181801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636" name="n_3aveValue【児童館】&#10;一人当たり面積"/>
        <xdr:cNvSpPr txBox="1"/>
      </xdr:nvSpPr>
      <xdr:spPr>
        <a:xfrm>
          <a:off x="173863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637" name="n_4aveValue【児童館】&#10;一人当たり面積"/>
        <xdr:cNvSpPr txBox="1"/>
      </xdr:nvSpPr>
      <xdr:spPr>
        <a:xfrm>
          <a:off x="165926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2557</xdr:rowOff>
    </xdr:from>
    <xdr:ext cx="469744" cy="259045"/>
    <xdr:sp macro="" textlink="">
      <xdr:nvSpPr>
        <xdr:cNvPr id="638" name="n_1mainValue【児童館】&#10;一人当たり面積"/>
        <xdr:cNvSpPr txBox="1"/>
      </xdr:nvSpPr>
      <xdr:spPr>
        <a:xfrm>
          <a:off x="18980227" y="137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10177</xdr:rowOff>
    </xdr:from>
    <xdr:ext cx="469744" cy="259045"/>
    <xdr:sp macro="" textlink="">
      <xdr:nvSpPr>
        <xdr:cNvPr id="639" name="n_2mainValue【児童館】&#10;一人当たり面積"/>
        <xdr:cNvSpPr txBox="1"/>
      </xdr:nvSpPr>
      <xdr:spPr>
        <a:xfrm>
          <a:off x="181801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17797</xdr:rowOff>
    </xdr:from>
    <xdr:ext cx="469744" cy="259045"/>
    <xdr:sp macro="" textlink="">
      <xdr:nvSpPr>
        <xdr:cNvPr id="640" name="n_3mainValue【児童館】&#10;一人当たり面積"/>
        <xdr:cNvSpPr txBox="1"/>
      </xdr:nvSpPr>
      <xdr:spPr>
        <a:xfrm>
          <a:off x="17386377" y="1372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25416</xdr:rowOff>
    </xdr:from>
    <xdr:ext cx="469744" cy="259045"/>
    <xdr:sp macro="" textlink="">
      <xdr:nvSpPr>
        <xdr:cNvPr id="641" name="n_4mainValue【児童館】&#10;一人当たり面積"/>
        <xdr:cNvSpPr txBox="1"/>
      </xdr:nvSpPr>
      <xdr:spPr>
        <a:xfrm>
          <a:off x="16592627" y="1373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6" name="直線コネクタ 665"/>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9" name="【公民館】&#10;有形固定資産減価償却率最大値テキスト"/>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70" name="直線コネクタ 669"/>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671" name="【公民館】&#10;有形固定資産減価償却率平均値テキスト"/>
        <xdr:cNvSpPr txBox="1"/>
      </xdr:nvSpPr>
      <xdr:spPr>
        <a:xfrm>
          <a:off x="14738350" y="17235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2" name="フローチャート: 判断 671"/>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3" name="フローチャート: 判断 672"/>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4" name="フローチャート: 判断 673"/>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5" name="フローチャート: 判断 674"/>
        <xdr:cNvSpPr/>
      </xdr:nvSpPr>
      <xdr:spPr>
        <a:xfrm>
          <a:off x="1229995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6" name="フローチャート: 判断 675"/>
        <xdr:cNvSpPr/>
      </xdr:nvSpPr>
      <xdr:spPr>
        <a:xfrm>
          <a:off x="1148715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137795</xdr:rowOff>
    </xdr:from>
    <xdr:to>
      <xdr:col>85</xdr:col>
      <xdr:colOff>177800</xdr:colOff>
      <xdr:row>105</xdr:row>
      <xdr:rowOff>67945</xdr:rowOff>
    </xdr:to>
    <xdr:sp macro="" textlink="">
      <xdr:nvSpPr>
        <xdr:cNvPr id="682" name="楕円 681"/>
        <xdr:cNvSpPr/>
      </xdr:nvSpPr>
      <xdr:spPr>
        <a:xfrm>
          <a:off x="14649450" y="173970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116222</xdr:rowOff>
    </xdr:from>
    <xdr:ext cx="405111" cy="259045"/>
    <xdr:sp macro="" textlink="">
      <xdr:nvSpPr>
        <xdr:cNvPr id="683" name="【公民館】&#10;有形固定資産減価償却率該当値テキスト"/>
        <xdr:cNvSpPr txBox="1"/>
      </xdr:nvSpPr>
      <xdr:spPr>
        <a:xfrm>
          <a:off x="14738350" y="1737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113030</xdr:rowOff>
    </xdr:from>
    <xdr:to>
      <xdr:col>81</xdr:col>
      <xdr:colOff>101600</xdr:colOff>
      <xdr:row>105</xdr:row>
      <xdr:rowOff>43180</xdr:rowOff>
    </xdr:to>
    <xdr:sp macro="" textlink="">
      <xdr:nvSpPr>
        <xdr:cNvPr id="684" name="楕円 683"/>
        <xdr:cNvSpPr/>
      </xdr:nvSpPr>
      <xdr:spPr>
        <a:xfrm>
          <a:off x="13887450" y="1737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163830</xdr:rowOff>
    </xdr:from>
    <xdr:to>
      <xdr:col>85</xdr:col>
      <xdr:colOff>127000</xdr:colOff>
      <xdr:row>105</xdr:row>
      <xdr:rowOff>17145</xdr:rowOff>
    </xdr:to>
    <xdr:cxnSp macro="">
      <xdr:nvCxnSpPr>
        <xdr:cNvPr id="685" name="直線コネクタ 684"/>
        <xdr:cNvCxnSpPr/>
      </xdr:nvCxnSpPr>
      <xdr:spPr>
        <a:xfrm>
          <a:off x="13938250" y="17423130"/>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80645</xdr:rowOff>
    </xdr:from>
    <xdr:to>
      <xdr:col>76</xdr:col>
      <xdr:colOff>165100</xdr:colOff>
      <xdr:row>105</xdr:row>
      <xdr:rowOff>10795</xdr:rowOff>
    </xdr:to>
    <xdr:sp macro="" textlink="">
      <xdr:nvSpPr>
        <xdr:cNvPr id="686" name="楕円 685"/>
        <xdr:cNvSpPr/>
      </xdr:nvSpPr>
      <xdr:spPr>
        <a:xfrm>
          <a:off x="130937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131445</xdr:rowOff>
    </xdr:from>
    <xdr:to>
      <xdr:col>81</xdr:col>
      <xdr:colOff>50800</xdr:colOff>
      <xdr:row>104</xdr:row>
      <xdr:rowOff>163830</xdr:rowOff>
    </xdr:to>
    <xdr:cxnSp macro="">
      <xdr:nvCxnSpPr>
        <xdr:cNvPr id="687" name="直線コネクタ 686"/>
        <xdr:cNvCxnSpPr/>
      </xdr:nvCxnSpPr>
      <xdr:spPr>
        <a:xfrm>
          <a:off x="13144500" y="1739074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88" name="楕円 687"/>
        <xdr:cNvSpPr/>
      </xdr:nvSpPr>
      <xdr:spPr>
        <a:xfrm>
          <a:off x="12299950" y="174123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131445</xdr:rowOff>
    </xdr:from>
    <xdr:to>
      <xdr:col>76</xdr:col>
      <xdr:colOff>114300</xdr:colOff>
      <xdr:row>105</xdr:row>
      <xdr:rowOff>32386</xdr:rowOff>
    </xdr:to>
    <xdr:cxnSp macro="">
      <xdr:nvCxnSpPr>
        <xdr:cNvPr id="689" name="直線コネクタ 688"/>
        <xdr:cNvCxnSpPr/>
      </xdr:nvCxnSpPr>
      <xdr:spPr>
        <a:xfrm flipV="1">
          <a:off x="12344400" y="17390745"/>
          <a:ext cx="8001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116839</xdr:rowOff>
    </xdr:from>
    <xdr:to>
      <xdr:col>67</xdr:col>
      <xdr:colOff>101600</xdr:colOff>
      <xdr:row>105</xdr:row>
      <xdr:rowOff>46989</xdr:rowOff>
    </xdr:to>
    <xdr:sp macro="" textlink="">
      <xdr:nvSpPr>
        <xdr:cNvPr id="690" name="楕円 689"/>
        <xdr:cNvSpPr/>
      </xdr:nvSpPr>
      <xdr:spPr>
        <a:xfrm>
          <a:off x="1148715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167639</xdr:rowOff>
    </xdr:from>
    <xdr:to>
      <xdr:col>71</xdr:col>
      <xdr:colOff>177800</xdr:colOff>
      <xdr:row>105</xdr:row>
      <xdr:rowOff>32386</xdr:rowOff>
    </xdr:to>
    <xdr:cxnSp macro="">
      <xdr:nvCxnSpPr>
        <xdr:cNvPr id="691" name="直線コネクタ 690"/>
        <xdr:cNvCxnSpPr/>
      </xdr:nvCxnSpPr>
      <xdr:spPr>
        <a:xfrm>
          <a:off x="11537950" y="17426939"/>
          <a:ext cx="80645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92" name="n_1aveValue【公民館】&#10;有形固定資産減価償却率"/>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693" name="n_2aveValue【公民館】&#10;有形固定資産減価償却率"/>
        <xdr:cNvSpPr txBox="1"/>
      </xdr:nvSpPr>
      <xdr:spPr>
        <a:xfrm>
          <a:off x="12960994" y="1744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94" name="n_3aveValue【公民館】&#10;有形固定資産減価償却率"/>
        <xdr:cNvSpPr txBox="1"/>
      </xdr:nvSpPr>
      <xdr:spPr>
        <a:xfrm>
          <a:off x="121672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695" name="n_4aveValue【公民館】&#10;有形固定資産減価償却率"/>
        <xdr:cNvSpPr txBox="1"/>
      </xdr:nvSpPr>
      <xdr:spPr>
        <a:xfrm>
          <a:off x="113544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34307</xdr:rowOff>
    </xdr:from>
    <xdr:ext cx="405111" cy="259045"/>
    <xdr:sp macro="" textlink="">
      <xdr:nvSpPr>
        <xdr:cNvPr id="696" name="n_1mainValue【公民館】&#10;有形固定資産減価償却率"/>
        <xdr:cNvSpPr txBox="1"/>
      </xdr:nvSpPr>
      <xdr:spPr>
        <a:xfrm>
          <a:off x="13742044" y="1746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27322</xdr:rowOff>
    </xdr:from>
    <xdr:ext cx="405111" cy="259045"/>
    <xdr:sp macro="" textlink="">
      <xdr:nvSpPr>
        <xdr:cNvPr id="697" name="n_2mainValue【公民館】&#10;有形固定資産減価償却率"/>
        <xdr:cNvSpPr txBox="1"/>
      </xdr:nvSpPr>
      <xdr:spPr>
        <a:xfrm>
          <a:off x="12960994" y="1711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8" name="n_3mainValue【公民館】&#10;有形固定資産減価償却率"/>
        <xdr:cNvSpPr txBox="1"/>
      </xdr:nvSpPr>
      <xdr:spPr>
        <a:xfrm>
          <a:off x="121672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mainValue【公民館】&#10;有形固定資産減価償却率"/>
        <xdr:cNvSpPr txBox="1"/>
      </xdr:nvSpPr>
      <xdr:spPr>
        <a:xfrm>
          <a:off x="113544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5" name="直線コネクタ 724"/>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6" name="【公民館】&#10;一人当たり面積最小値テキスト"/>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7" name="直線コネクタ 726"/>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8" name="【公民館】&#10;一人当たり面積最大値テキスト"/>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9" name="直線コネクタ 728"/>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730" name="【公民館】&#10;一人当たり面積平均値テキスト"/>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31" name="フローチャート: 判断 730"/>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2" name="フローチャート: 判断 731"/>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3" name="フローチャート: 判断 732"/>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34" name="フローチャート: 判断 733"/>
        <xdr:cNvSpPr/>
      </xdr:nvSpPr>
      <xdr:spPr>
        <a:xfrm>
          <a:off x="175514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35" name="フローチャート: 判断 734"/>
        <xdr:cNvSpPr/>
      </xdr:nvSpPr>
      <xdr:spPr>
        <a:xfrm>
          <a:off x="16757650" y="177435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741" name="楕円 740"/>
        <xdr:cNvSpPr/>
      </xdr:nvSpPr>
      <xdr:spPr>
        <a:xfrm>
          <a:off x="199009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109963</xdr:rowOff>
    </xdr:from>
    <xdr:ext cx="469744" cy="259045"/>
    <xdr:sp macro="" textlink="">
      <xdr:nvSpPr>
        <xdr:cNvPr id="742" name="【公民館】&#10;一人当たり面積該当値テキスト"/>
        <xdr:cNvSpPr txBox="1"/>
      </xdr:nvSpPr>
      <xdr:spPr>
        <a:xfrm>
          <a:off x="19989800" y="178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743" name="楕円 742"/>
        <xdr:cNvSpPr/>
      </xdr:nvSpPr>
      <xdr:spPr>
        <a:xfrm>
          <a:off x="19157950" y="178986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10886</xdr:rowOff>
    </xdr:to>
    <xdr:cxnSp macro="">
      <xdr:nvCxnSpPr>
        <xdr:cNvPr id="744" name="直線コネクタ 743"/>
        <xdr:cNvCxnSpPr/>
      </xdr:nvCxnSpPr>
      <xdr:spPr>
        <a:xfrm>
          <a:off x="19202400" y="17949455"/>
          <a:ext cx="7493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129902</xdr:rowOff>
    </xdr:from>
    <xdr:to>
      <xdr:col>107</xdr:col>
      <xdr:colOff>101600</xdr:colOff>
      <xdr:row>108</xdr:row>
      <xdr:rowOff>60052</xdr:rowOff>
    </xdr:to>
    <xdr:sp macro="" textlink="">
      <xdr:nvSpPr>
        <xdr:cNvPr id="745" name="楕円 744"/>
        <xdr:cNvSpPr/>
      </xdr:nvSpPr>
      <xdr:spPr>
        <a:xfrm>
          <a:off x="1834515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4355</xdr:rowOff>
    </xdr:from>
    <xdr:to>
      <xdr:col>111</xdr:col>
      <xdr:colOff>177800</xdr:colOff>
      <xdr:row>108</xdr:row>
      <xdr:rowOff>9252</xdr:rowOff>
    </xdr:to>
    <xdr:cxnSp macro="">
      <xdr:nvCxnSpPr>
        <xdr:cNvPr id="746" name="直線コネクタ 745"/>
        <xdr:cNvCxnSpPr/>
      </xdr:nvCxnSpPr>
      <xdr:spPr>
        <a:xfrm flipV="1">
          <a:off x="18395950" y="17949455"/>
          <a:ext cx="80645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85816</xdr:rowOff>
    </xdr:from>
    <xdr:to>
      <xdr:col>102</xdr:col>
      <xdr:colOff>165100</xdr:colOff>
      <xdr:row>106</xdr:row>
      <xdr:rowOff>15966</xdr:rowOff>
    </xdr:to>
    <xdr:sp macro="" textlink="">
      <xdr:nvSpPr>
        <xdr:cNvPr id="747" name="楕円 746"/>
        <xdr:cNvSpPr/>
      </xdr:nvSpPr>
      <xdr:spPr>
        <a:xfrm>
          <a:off x="175514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136616</xdr:rowOff>
    </xdr:from>
    <xdr:to>
      <xdr:col>107</xdr:col>
      <xdr:colOff>50800</xdr:colOff>
      <xdr:row>108</xdr:row>
      <xdr:rowOff>9252</xdr:rowOff>
    </xdr:to>
    <xdr:cxnSp macro="">
      <xdr:nvCxnSpPr>
        <xdr:cNvPr id="748" name="直線コネクタ 747"/>
        <xdr:cNvCxnSpPr/>
      </xdr:nvCxnSpPr>
      <xdr:spPr>
        <a:xfrm>
          <a:off x="17602200" y="17567366"/>
          <a:ext cx="793750" cy="38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49" name="楕円 748"/>
        <xdr:cNvSpPr/>
      </xdr:nvSpPr>
      <xdr:spPr>
        <a:xfrm>
          <a:off x="16757650" y="175296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136616</xdr:rowOff>
    </xdr:from>
    <xdr:to>
      <xdr:col>102</xdr:col>
      <xdr:colOff>114300</xdr:colOff>
      <xdr:row>105</xdr:row>
      <xdr:rowOff>149679</xdr:rowOff>
    </xdr:to>
    <xdr:cxnSp macro="">
      <xdr:nvCxnSpPr>
        <xdr:cNvPr id="750" name="直線コネクタ 749"/>
        <xdr:cNvCxnSpPr/>
      </xdr:nvCxnSpPr>
      <xdr:spPr>
        <a:xfrm flipV="1">
          <a:off x="16802100" y="17567366"/>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51" name="n_1aveValue【公民館】&#10;一人当たり面積"/>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2" name="n_2aveValue【公民館】&#10;一人当たり面積"/>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753" name="n_3aveValue【公民館】&#10;一人当たり面積"/>
        <xdr:cNvSpPr txBox="1"/>
      </xdr:nvSpPr>
      <xdr:spPr>
        <a:xfrm>
          <a:off x="17386377" y="1784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754" name="n_4aveValue【公民館】&#10;一人当たり面積"/>
        <xdr:cNvSpPr txBox="1"/>
      </xdr:nvSpPr>
      <xdr:spPr>
        <a:xfrm>
          <a:off x="16592627" y="178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755" name="n_1mainValue【公民館】&#10;一人当たり面積"/>
        <xdr:cNvSpPr txBox="1"/>
      </xdr:nvSpPr>
      <xdr:spPr>
        <a:xfrm>
          <a:off x="18980227" y="1799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51179</xdr:rowOff>
    </xdr:from>
    <xdr:ext cx="469744" cy="259045"/>
    <xdr:sp macro="" textlink="">
      <xdr:nvSpPr>
        <xdr:cNvPr id="756" name="n_2mainValue【公民館】&#10;一人当たり面積"/>
        <xdr:cNvSpPr txBox="1"/>
      </xdr:nvSpPr>
      <xdr:spPr>
        <a:xfrm>
          <a:off x="18180127" y="1799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32493</xdr:rowOff>
    </xdr:from>
    <xdr:ext cx="469744" cy="259045"/>
    <xdr:sp macro="" textlink="">
      <xdr:nvSpPr>
        <xdr:cNvPr id="757" name="n_3mainValue【公民館】&#10;一人当たり面積"/>
        <xdr:cNvSpPr txBox="1"/>
      </xdr:nvSpPr>
      <xdr:spPr>
        <a:xfrm>
          <a:off x="17386377" y="1729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8" name="n_4mainValue【公民館】&#10;一人当たり面積"/>
        <xdr:cNvSpPr txBox="1"/>
      </xdr:nvSpPr>
      <xdr:spPr>
        <a:xfrm>
          <a:off x="16592627" y="173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の有形固定資産減価償却率は、老朽化に伴い年々増加しているが、類似団体内平均値を下回っている。今後も、湯沢市公共施設等総合管理計画や各種長寿命化計画に基づきインフラ施設の適切な維持、改修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上回っている。要因としては、耐用年数を超えてはいるものの、適切な修繕等を行い活用している住宅が多いことが挙げられる。今後も比率は高い水準で推移する見込みであることから、湯沢市公共施設等総合管理計画や令和２年度に策定した住宅施策の基本方針についての見直しに係る第２期湯沢市住生活基本計画及び湯沢市市営住宅長寿命化計画に基づき、市営住宅の適切な維持、改修等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児童館の有形固定資産減価償却率は、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上回っている。今後は湯沢市公共施設等総合管理計画に基づく他施設との複合化や少子化による他地域児童館との合併に伴う建て替え等が予想され、有形固定資産減価償却率が低下する見込みではあるが、当面は高い水準で推移する見込みである。老朽化等で利用者に危険が及ぶことの無いよう、適切な維持、改修を行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xdr:cNvSpPr txBox="1"/>
      </xdr:nvSpPr>
      <xdr:spPr>
        <a:xfrm>
          <a:off x="4216400" y="5993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xdr:cNvSpPr/>
      </xdr:nvSpPr>
      <xdr:spPr>
        <a:xfrm>
          <a:off x="984250" y="607332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138067</xdr:rowOff>
    </xdr:from>
    <xdr:to>
      <xdr:col>24</xdr:col>
      <xdr:colOff>114300</xdr:colOff>
      <xdr:row>40</xdr:row>
      <xdr:rowOff>68217</xdr:rowOff>
    </xdr:to>
    <xdr:sp macro="" textlink="">
      <xdr:nvSpPr>
        <xdr:cNvPr id="74" name="楕円 73"/>
        <xdr:cNvSpPr/>
      </xdr:nvSpPr>
      <xdr:spPr>
        <a:xfrm>
          <a:off x="4127500" y="65833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116494</xdr:rowOff>
    </xdr:from>
    <xdr:ext cx="405111" cy="259045"/>
    <xdr:sp macro="" textlink="">
      <xdr:nvSpPr>
        <xdr:cNvPr id="75" name="【図書館】&#10;有形固定資産減価償却率該当値テキスト"/>
        <xdr:cNvSpPr txBox="1"/>
      </xdr:nvSpPr>
      <xdr:spPr>
        <a:xfrm>
          <a:off x="4216400"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6" name="楕円 75"/>
        <xdr:cNvSpPr/>
      </xdr:nvSpPr>
      <xdr:spPr>
        <a:xfrm>
          <a:off x="3384550" y="6550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156210</xdr:rowOff>
    </xdr:from>
    <xdr:to>
      <xdr:col>24</xdr:col>
      <xdr:colOff>63500</xdr:colOff>
      <xdr:row>40</xdr:row>
      <xdr:rowOff>17417</xdr:rowOff>
    </xdr:to>
    <xdr:cxnSp macro="">
      <xdr:nvCxnSpPr>
        <xdr:cNvPr id="77" name="直線コネクタ 76"/>
        <xdr:cNvCxnSpPr/>
      </xdr:nvCxnSpPr>
      <xdr:spPr>
        <a:xfrm>
          <a:off x="3429000" y="6601460"/>
          <a:ext cx="7493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53159</xdr:rowOff>
    </xdr:from>
    <xdr:to>
      <xdr:col>15</xdr:col>
      <xdr:colOff>101600</xdr:colOff>
      <xdr:row>39</xdr:row>
      <xdr:rowOff>154759</xdr:rowOff>
    </xdr:to>
    <xdr:sp macro="" textlink="">
      <xdr:nvSpPr>
        <xdr:cNvPr id="78" name="楕円 77"/>
        <xdr:cNvSpPr/>
      </xdr:nvSpPr>
      <xdr:spPr>
        <a:xfrm>
          <a:off x="2571750" y="649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103959</xdr:rowOff>
    </xdr:from>
    <xdr:to>
      <xdr:col>19</xdr:col>
      <xdr:colOff>177800</xdr:colOff>
      <xdr:row>39</xdr:row>
      <xdr:rowOff>156210</xdr:rowOff>
    </xdr:to>
    <xdr:cxnSp macro="">
      <xdr:nvCxnSpPr>
        <xdr:cNvPr id="79" name="直線コネクタ 78"/>
        <xdr:cNvCxnSpPr/>
      </xdr:nvCxnSpPr>
      <xdr:spPr>
        <a:xfrm>
          <a:off x="2622550" y="6549209"/>
          <a:ext cx="80645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20501</xdr:rowOff>
    </xdr:from>
    <xdr:to>
      <xdr:col>10</xdr:col>
      <xdr:colOff>165100</xdr:colOff>
      <xdr:row>39</xdr:row>
      <xdr:rowOff>122101</xdr:rowOff>
    </xdr:to>
    <xdr:sp macro="" textlink="">
      <xdr:nvSpPr>
        <xdr:cNvPr id="80" name="楕円 79"/>
        <xdr:cNvSpPr/>
      </xdr:nvSpPr>
      <xdr:spPr>
        <a:xfrm>
          <a:off x="1778000" y="646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71301</xdr:rowOff>
    </xdr:from>
    <xdr:to>
      <xdr:col>15</xdr:col>
      <xdr:colOff>50800</xdr:colOff>
      <xdr:row>39</xdr:row>
      <xdr:rowOff>103959</xdr:rowOff>
    </xdr:to>
    <xdr:cxnSp macro="">
      <xdr:nvCxnSpPr>
        <xdr:cNvPr id="81" name="直線コネクタ 80"/>
        <xdr:cNvCxnSpPr/>
      </xdr:nvCxnSpPr>
      <xdr:spPr>
        <a:xfrm>
          <a:off x="1828800" y="6516551"/>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157662</xdr:rowOff>
    </xdr:from>
    <xdr:to>
      <xdr:col>6</xdr:col>
      <xdr:colOff>38100</xdr:colOff>
      <xdr:row>39</xdr:row>
      <xdr:rowOff>87812</xdr:rowOff>
    </xdr:to>
    <xdr:sp macro="" textlink="">
      <xdr:nvSpPr>
        <xdr:cNvPr id="82" name="楕円 81"/>
        <xdr:cNvSpPr/>
      </xdr:nvSpPr>
      <xdr:spPr>
        <a:xfrm>
          <a:off x="984250" y="643781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37012</xdr:rowOff>
    </xdr:from>
    <xdr:to>
      <xdr:col>10</xdr:col>
      <xdr:colOff>114300</xdr:colOff>
      <xdr:row>39</xdr:row>
      <xdr:rowOff>71301</xdr:rowOff>
    </xdr:to>
    <xdr:cxnSp macro="">
      <xdr:nvCxnSpPr>
        <xdr:cNvPr id="83" name="直線コネクタ 82"/>
        <xdr:cNvCxnSpPr/>
      </xdr:nvCxnSpPr>
      <xdr:spPr>
        <a:xfrm>
          <a:off x="1028700" y="6482262"/>
          <a:ext cx="8001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xdr:cNvSpPr txBox="1"/>
      </xdr:nvSpPr>
      <xdr:spPr>
        <a:xfrm>
          <a:off x="3239144" y="589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xdr:cNvSpPr txBox="1"/>
      </xdr:nvSpPr>
      <xdr:spPr>
        <a:xfrm>
          <a:off x="2439044" y="590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xdr:cNvSpPr txBox="1"/>
      </xdr:nvSpPr>
      <xdr:spPr>
        <a:xfrm>
          <a:off x="1645294" y="587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xdr:cNvSpPr txBox="1"/>
      </xdr:nvSpPr>
      <xdr:spPr>
        <a:xfrm>
          <a:off x="851544" y="585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8" name="n_1mainValue【図書館】&#10;有形固定資産減価償却率"/>
        <xdr:cNvSpPr txBox="1"/>
      </xdr:nvSpPr>
      <xdr:spPr>
        <a:xfrm>
          <a:off x="32391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145886</xdr:rowOff>
    </xdr:from>
    <xdr:ext cx="405111" cy="259045"/>
    <xdr:sp macro="" textlink="">
      <xdr:nvSpPr>
        <xdr:cNvPr id="89" name="n_2mainValue【図書館】&#10;有形固定資産減価償却率"/>
        <xdr:cNvSpPr txBox="1"/>
      </xdr:nvSpPr>
      <xdr:spPr>
        <a:xfrm>
          <a:off x="2439044" y="6591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113228</xdr:rowOff>
    </xdr:from>
    <xdr:ext cx="405111" cy="259045"/>
    <xdr:sp macro="" textlink="">
      <xdr:nvSpPr>
        <xdr:cNvPr id="90" name="n_3mainValue【図書館】&#10;有形固定資産減価償却率"/>
        <xdr:cNvSpPr txBox="1"/>
      </xdr:nvSpPr>
      <xdr:spPr>
        <a:xfrm>
          <a:off x="1645294" y="6558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78939</xdr:rowOff>
    </xdr:from>
    <xdr:ext cx="405111" cy="259045"/>
    <xdr:sp macro="" textlink="">
      <xdr:nvSpPr>
        <xdr:cNvPr id="91" name="n_4mainValue【図書館】&#10;有形固定資産減価償却率"/>
        <xdr:cNvSpPr txBox="1"/>
      </xdr:nvSpPr>
      <xdr:spPr>
        <a:xfrm>
          <a:off x="851544"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xdr:cNvSpPr/>
      </xdr:nvSpPr>
      <xdr:spPr>
        <a:xfrm>
          <a:off x="702945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xdr:cNvSpPr/>
      </xdr:nvSpPr>
      <xdr:spPr>
        <a:xfrm>
          <a:off x="6235700" y="65689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29" name="楕円 128"/>
        <xdr:cNvSpPr/>
      </xdr:nvSpPr>
      <xdr:spPr>
        <a:xfrm>
          <a:off x="9398000" y="66174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156989</xdr:rowOff>
    </xdr:from>
    <xdr:ext cx="469744" cy="259045"/>
    <xdr:sp macro="" textlink="">
      <xdr:nvSpPr>
        <xdr:cNvPr id="130" name="【図書館】&#10;一人当たり面積該当値テキスト"/>
        <xdr:cNvSpPr txBox="1"/>
      </xdr:nvSpPr>
      <xdr:spPr>
        <a:xfrm>
          <a:off x="9467850" y="660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31" name="楕円 130"/>
        <xdr:cNvSpPr/>
      </xdr:nvSpPr>
      <xdr:spPr>
        <a:xfrm>
          <a:off x="8636000" y="66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62484</xdr:rowOff>
    </xdr:to>
    <xdr:cxnSp macro="">
      <xdr:nvCxnSpPr>
        <xdr:cNvPr id="132" name="直線コネクタ 131"/>
        <xdr:cNvCxnSpPr/>
      </xdr:nvCxnSpPr>
      <xdr:spPr>
        <a:xfrm flipV="1">
          <a:off x="8686800" y="6668262"/>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33" name="楕円 132"/>
        <xdr:cNvSpPr/>
      </xdr:nvSpPr>
      <xdr:spPr>
        <a:xfrm>
          <a:off x="7842250" y="66266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34" name="直線コネクタ 133"/>
        <xdr:cNvCxnSpPr/>
      </xdr:nvCxnSpPr>
      <xdr:spPr>
        <a:xfrm flipV="1">
          <a:off x="7886700" y="6672834"/>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20828</xdr:rowOff>
    </xdr:from>
    <xdr:to>
      <xdr:col>41</xdr:col>
      <xdr:colOff>101600</xdr:colOff>
      <xdr:row>40</xdr:row>
      <xdr:rowOff>122428</xdr:rowOff>
    </xdr:to>
    <xdr:sp macro="" textlink="">
      <xdr:nvSpPr>
        <xdr:cNvPr id="135" name="楕円 134"/>
        <xdr:cNvSpPr/>
      </xdr:nvSpPr>
      <xdr:spPr>
        <a:xfrm>
          <a:off x="7029450" y="663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67056</xdr:rowOff>
    </xdr:from>
    <xdr:to>
      <xdr:col>45</xdr:col>
      <xdr:colOff>177800</xdr:colOff>
      <xdr:row>40</xdr:row>
      <xdr:rowOff>71628</xdr:rowOff>
    </xdr:to>
    <xdr:cxnSp macro="">
      <xdr:nvCxnSpPr>
        <xdr:cNvPr id="136" name="直線コネクタ 135"/>
        <xdr:cNvCxnSpPr/>
      </xdr:nvCxnSpPr>
      <xdr:spPr>
        <a:xfrm flipV="1">
          <a:off x="7080250" y="6677406"/>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29972</xdr:rowOff>
    </xdr:from>
    <xdr:to>
      <xdr:col>36</xdr:col>
      <xdr:colOff>165100</xdr:colOff>
      <xdr:row>40</xdr:row>
      <xdr:rowOff>131572</xdr:rowOff>
    </xdr:to>
    <xdr:sp macro="" textlink="">
      <xdr:nvSpPr>
        <xdr:cNvPr id="137" name="楕円 136"/>
        <xdr:cNvSpPr/>
      </xdr:nvSpPr>
      <xdr:spPr>
        <a:xfrm>
          <a:off x="6235700" y="66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71628</xdr:rowOff>
    </xdr:from>
    <xdr:to>
      <xdr:col>41</xdr:col>
      <xdr:colOff>50800</xdr:colOff>
      <xdr:row>40</xdr:row>
      <xdr:rowOff>80772</xdr:rowOff>
    </xdr:to>
    <xdr:cxnSp macro="">
      <xdr:nvCxnSpPr>
        <xdr:cNvPr id="138" name="直線コネクタ 137"/>
        <xdr:cNvCxnSpPr/>
      </xdr:nvCxnSpPr>
      <xdr:spPr>
        <a:xfrm flipV="1">
          <a:off x="6286500" y="6681978"/>
          <a:ext cx="7937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xdr:cNvSpPr txBox="1"/>
      </xdr:nvSpPr>
      <xdr:spPr>
        <a:xfrm>
          <a:off x="68644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xdr:cNvSpPr txBox="1"/>
      </xdr:nvSpPr>
      <xdr:spPr>
        <a:xfrm>
          <a:off x="6070677" y="63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104411</xdr:rowOff>
    </xdr:from>
    <xdr:ext cx="469744" cy="259045"/>
    <xdr:sp macro="" textlink="">
      <xdr:nvSpPr>
        <xdr:cNvPr id="143" name="n_1mainValue【図書館】&#10;一人当たり面積"/>
        <xdr:cNvSpPr txBox="1"/>
      </xdr:nvSpPr>
      <xdr:spPr>
        <a:xfrm>
          <a:off x="8458277" y="671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44" name="n_2mainValue【図書館】&#10;一人当たり面積"/>
        <xdr:cNvSpPr txBox="1"/>
      </xdr:nvSpPr>
      <xdr:spPr>
        <a:xfrm>
          <a:off x="7677227" y="67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113555</xdr:rowOff>
    </xdr:from>
    <xdr:ext cx="469744" cy="259045"/>
    <xdr:sp macro="" textlink="">
      <xdr:nvSpPr>
        <xdr:cNvPr id="145" name="n_3mainValue【図書館】&#10;一人当たり面積"/>
        <xdr:cNvSpPr txBox="1"/>
      </xdr:nvSpPr>
      <xdr:spPr>
        <a:xfrm>
          <a:off x="6864427" y="672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122699</xdr:rowOff>
    </xdr:from>
    <xdr:ext cx="469744" cy="259045"/>
    <xdr:sp macro="" textlink="">
      <xdr:nvSpPr>
        <xdr:cNvPr id="146" name="n_4mainValue【図書館】&#10;一人当たり面積"/>
        <xdr:cNvSpPr txBox="1"/>
      </xdr:nvSpPr>
      <xdr:spPr>
        <a:xfrm>
          <a:off x="6070677" y="673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xdr:cNvSpPr/>
      </xdr:nvSpPr>
      <xdr:spPr>
        <a:xfrm>
          <a:off x="9842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25400</xdr:rowOff>
    </xdr:from>
    <xdr:to>
      <xdr:col>24</xdr:col>
      <xdr:colOff>114300</xdr:colOff>
      <xdr:row>61</xdr:row>
      <xdr:rowOff>127000</xdr:rowOff>
    </xdr:to>
    <xdr:sp macro="" textlink="">
      <xdr:nvSpPr>
        <xdr:cNvPr id="187" name="楕円 186"/>
        <xdr:cNvSpPr/>
      </xdr:nvSpPr>
      <xdr:spPr>
        <a:xfrm>
          <a:off x="412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3827</xdr:rowOff>
    </xdr:from>
    <xdr:ext cx="405111" cy="259045"/>
    <xdr:sp macro="" textlink="">
      <xdr:nvSpPr>
        <xdr:cNvPr id="188" name="【体育館・プール】&#10;有形固定資産減価償却率該当値テキスト"/>
        <xdr:cNvSpPr txBox="1"/>
      </xdr:nvSpPr>
      <xdr:spPr>
        <a:xfrm>
          <a:off x="4216400"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151130</xdr:rowOff>
    </xdr:from>
    <xdr:to>
      <xdr:col>20</xdr:col>
      <xdr:colOff>38100</xdr:colOff>
      <xdr:row>61</xdr:row>
      <xdr:rowOff>81280</xdr:rowOff>
    </xdr:to>
    <xdr:sp macro="" textlink="">
      <xdr:nvSpPr>
        <xdr:cNvPr id="189" name="楕円 188"/>
        <xdr:cNvSpPr/>
      </xdr:nvSpPr>
      <xdr:spPr>
        <a:xfrm>
          <a:off x="3384550" y="10063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30480</xdr:rowOff>
    </xdr:from>
    <xdr:to>
      <xdr:col>24</xdr:col>
      <xdr:colOff>63500</xdr:colOff>
      <xdr:row>61</xdr:row>
      <xdr:rowOff>76200</xdr:rowOff>
    </xdr:to>
    <xdr:cxnSp macro="">
      <xdr:nvCxnSpPr>
        <xdr:cNvPr id="190" name="直線コネクタ 189"/>
        <xdr:cNvCxnSpPr/>
      </xdr:nvCxnSpPr>
      <xdr:spPr>
        <a:xfrm>
          <a:off x="3429000" y="1010793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122555</xdr:rowOff>
    </xdr:from>
    <xdr:to>
      <xdr:col>15</xdr:col>
      <xdr:colOff>101600</xdr:colOff>
      <xdr:row>61</xdr:row>
      <xdr:rowOff>52705</xdr:rowOff>
    </xdr:to>
    <xdr:sp macro="" textlink="">
      <xdr:nvSpPr>
        <xdr:cNvPr id="191" name="楕円 190"/>
        <xdr:cNvSpPr/>
      </xdr:nvSpPr>
      <xdr:spPr>
        <a:xfrm>
          <a:off x="2571750" y="10034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xdr:rowOff>
    </xdr:from>
    <xdr:to>
      <xdr:col>19</xdr:col>
      <xdr:colOff>177800</xdr:colOff>
      <xdr:row>61</xdr:row>
      <xdr:rowOff>30480</xdr:rowOff>
    </xdr:to>
    <xdr:cxnSp macro="">
      <xdr:nvCxnSpPr>
        <xdr:cNvPr id="192" name="直線コネクタ 191"/>
        <xdr:cNvCxnSpPr/>
      </xdr:nvCxnSpPr>
      <xdr:spPr>
        <a:xfrm>
          <a:off x="2622550" y="10079355"/>
          <a:ext cx="80645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193" name="楕円 192"/>
        <xdr:cNvSpPr/>
      </xdr:nvSpPr>
      <xdr:spPr>
        <a:xfrm>
          <a:off x="1778000" y="9996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61</xdr:row>
      <xdr:rowOff>1905</xdr:rowOff>
    </xdr:to>
    <xdr:cxnSp macro="">
      <xdr:nvCxnSpPr>
        <xdr:cNvPr id="194" name="直線コネクタ 193"/>
        <xdr:cNvCxnSpPr/>
      </xdr:nvCxnSpPr>
      <xdr:spPr>
        <a:xfrm>
          <a:off x="1828800" y="10047605"/>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42545</xdr:rowOff>
    </xdr:from>
    <xdr:to>
      <xdr:col>6</xdr:col>
      <xdr:colOff>38100</xdr:colOff>
      <xdr:row>60</xdr:row>
      <xdr:rowOff>144145</xdr:rowOff>
    </xdr:to>
    <xdr:sp macro="" textlink="">
      <xdr:nvSpPr>
        <xdr:cNvPr id="195" name="楕円 194"/>
        <xdr:cNvSpPr/>
      </xdr:nvSpPr>
      <xdr:spPr>
        <a:xfrm>
          <a:off x="984250" y="9954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93345</xdr:rowOff>
    </xdr:from>
    <xdr:to>
      <xdr:col>10</xdr:col>
      <xdr:colOff>114300</xdr:colOff>
      <xdr:row>60</xdr:row>
      <xdr:rowOff>135255</xdr:rowOff>
    </xdr:to>
    <xdr:cxnSp macro="">
      <xdr:nvCxnSpPr>
        <xdr:cNvPr id="196" name="直線コネクタ 195"/>
        <xdr:cNvCxnSpPr/>
      </xdr:nvCxnSpPr>
      <xdr:spPr>
        <a:xfrm>
          <a:off x="1028700" y="1000569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xdr:cNvSpPr txBox="1"/>
      </xdr:nvSpPr>
      <xdr:spPr>
        <a:xfrm>
          <a:off x="164529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xdr:cNvSpPr txBox="1"/>
      </xdr:nvSpPr>
      <xdr:spPr>
        <a:xfrm>
          <a:off x="8515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72407</xdr:rowOff>
    </xdr:from>
    <xdr:ext cx="405111" cy="259045"/>
    <xdr:sp macro="" textlink="">
      <xdr:nvSpPr>
        <xdr:cNvPr id="201" name="n_1mainValue【体育館・プール】&#10;有形固定資産減価償却率"/>
        <xdr:cNvSpPr txBox="1"/>
      </xdr:nvSpPr>
      <xdr:spPr>
        <a:xfrm>
          <a:off x="32391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43832</xdr:rowOff>
    </xdr:from>
    <xdr:ext cx="405111" cy="259045"/>
    <xdr:sp macro="" textlink="">
      <xdr:nvSpPr>
        <xdr:cNvPr id="202" name="n_2mainValue【体育館・プール】&#10;有形固定資産減価償却率"/>
        <xdr:cNvSpPr txBox="1"/>
      </xdr:nvSpPr>
      <xdr:spPr>
        <a:xfrm>
          <a:off x="24390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203" name="n_3mainValue【体育館・プール】&#10;有形固定資産減価償却率"/>
        <xdr:cNvSpPr txBox="1"/>
      </xdr:nvSpPr>
      <xdr:spPr>
        <a:xfrm>
          <a:off x="164529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135272</xdr:rowOff>
    </xdr:from>
    <xdr:ext cx="405111" cy="259045"/>
    <xdr:sp macro="" textlink="">
      <xdr:nvSpPr>
        <xdr:cNvPr id="204" name="n_4mainValue【体育館・プール】&#10;有形固定資産減価償却率"/>
        <xdr:cNvSpPr txBox="1"/>
      </xdr:nvSpPr>
      <xdr:spPr>
        <a:xfrm>
          <a:off x="8515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xdr:cNvSpPr txBox="1"/>
      </xdr:nvSpPr>
      <xdr:spPr>
        <a:xfrm>
          <a:off x="9467850" y="10299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xdr:cNvSpPr/>
      </xdr:nvSpPr>
      <xdr:spPr>
        <a:xfrm>
          <a:off x="7029450" y="104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xdr:cNvSpPr/>
      </xdr:nvSpPr>
      <xdr:spPr>
        <a:xfrm>
          <a:off x="6235700" y="1047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42545</xdr:rowOff>
    </xdr:from>
    <xdr:to>
      <xdr:col>55</xdr:col>
      <xdr:colOff>50800</xdr:colOff>
      <xdr:row>63</xdr:row>
      <xdr:rowOff>144145</xdr:rowOff>
    </xdr:to>
    <xdr:sp macro="" textlink="">
      <xdr:nvSpPr>
        <xdr:cNvPr id="244" name="楕円 243"/>
        <xdr:cNvSpPr/>
      </xdr:nvSpPr>
      <xdr:spPr>
        <a:xfrm>
          <a:off x="9398000" y="104501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20972</xdr:rowOff>
    </xdr:from>
    <xdr:ext cx="469744" cy="259045"/>
    <xdr:sp macro="" textlink="">
      <xdr:nvSpPr>
        <xdr:cNvPr id="245" name="【体育館・プール】&#10;一人当たり面積該当値テキスト"/>
        <xdr:cNvSpPr txBox="1"/>
      </xdr:nvSpPr>
      <xdr:spPr>
        <a:xfrm>
          <a:off x="9467850" y="1042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46355</xdr:rowOff>
    </xdr:from>
    <xdr:to>
      <xdr:col>50</xdr:col>
      <xdr:colOff>165100</xdr:colOff>
      <xdr:row>63</xdr:row>
      <xdr:rowOff>147955</xdr:rowOff>
    </xdr:to>
    <xdr:sp macro="" textlink="">
      <xdr:nvSpPr>
        <xdr:cNvPr id="246" name="楕円 245"/>
        <xdr:cNvSpPr/>
      </xdr:nvSpPr>
      <xdr:spPr>
        <a:xfrm>
          <a:off x="8636000" y="104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93345</xdr:rowOff>
    </xdr:from>
    <xdr:to>
      <xdr:col>55</xdr:col>
      <xdr:colOff>0</xdr:colOff>
      <xdr:row>63</xdr:row>
      <xdr:rowOff>97155</xdr:rowOff>
    </xdr:to>
    <xdr:cxnSp macro="">
      <xdr:nvCxnSpPr>
        <xdr:cNvPr id="247" name="直線コネクタ 246"/>
        <xdr:cNvCxnSpPr/>
      </xdr:nvCxnSpPr>
      <xdr:spPr>
        <a:xfrm flipV="1">
          <a:off x="8686800" y="10500995"/>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49784</xdr:rowOff>
    </xdr:from>
    <xdr:to>
      <xdr:col>46</xdr:col>
      <xdr:colOff>38100</xdr:colOff>
      <xdr:row>63</xdr:row>
      <xdr:rowOff>151384</xdr:rowOff>
    </xdr:to>
    <xdr:sp macro="" textlink="">
      <xdr:nvSpPr>
        <xdr:cNvPr id="248" name="楕円 247"/>
        <xdr:cNvSpPr/>
      </xdr:nvSpPr>
      <xdr:spPr>
        <a:xfrm>
          <a:off x="7842250" y="104574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97155</xdr:rowOff>
    </xdr:from>
    <xdr:to>
      <xdr:col>50</xdr:col>
      <xdr:colOff>114300</xdr:colOff>
      <xdr:row>63</xdr:row>
      <xdr:rowOff>100584</xdr:rowOff>
    </xdr:to>
    <xdr:cxnSp macro="">
      <xdr:nvCxnSpPr>
        <xdr:cNvPr id="249" name="直線コネクタ 248"/>
        <xdr:cNvCxnSpPr/>
      </xdr:nvCxnSpPr>
      <xdr:spPr>
        <a:xfrm flipV="1">
          <a:off x="7886700" y="10504805"/>
          <a:ext cx="8001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52832</xdr:rowOff>
    </xdr:from>
    <xdr:to>
      <xdr:col>41</xdr:col>
      <xdr:colOff>101600</xdr:colOff>
      <xdr:row>63</xdr:row>
      <xdr:rowOff>154432</xdr:rowOff>
    </xdr:to>
    <xdr:sp macro="" textlink="">
      <xdr:nvSpPr>
        <xdr:cNvPr id="250" name="楕円 249"/>
        <xdr:cNvSpPr/>
      </xdr:nvSpPr>
      <xdr:spPr>
        <a:xfrm>
          <a:off x="7029450" y="104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100584</xdr:rowOff>
    </xdr:from>
    <xdr:to>
      <xdr:col>45</xdr:col>
      <xdr:colOff>177800</xdr:colOff>
      <xdr:row>63</xdr:row>
      <xdr:rowOff>103632</xdr:rowOff>
    </xdr:to>
    <xdr:cxnSp macro="">
      <xdr:nvCxnSpPr>
        <xdr:cNvPr id="251" name="直線コネクタ 250"/>
        <xdr:cNvCxnSpPr/>
      </xdr:nvCxnSpPr>
      <xdr:spPr>
        <a:xfrm flipV="1">
          <a:off x="7080250" y="10508234"/>
          <a:ext cx="8064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55880</xdr:rowOff>
    </xdr:from>
    <xdr:to>
      <xdr:col>36</xdr:col>
      <xdr:colOff>165100</xdr:colOff>
      <xdr:row>63</xdr:row>
      <xdr:rowOff>157480</xdr:rowOff>
    </xdr:to>
    <xdr:sp macro="" textlink="">
      <xdr:nvSpPr>
        <xdr:cNvPr id="252" name="楕円 251"/>
        <xdr:cNvSpPr/>
      </xdr:nvSpPr>
      <xdr:spPr>
        <a:xfrm>
          <a:off x="62357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103632</xdr:rowOff>
    </xdr:from>
    <xdr:to>
      <xdr:col>41</xdr:col>
      <xdr:colOff>50800</xdr:colOff>
      <xdr:row>63</xdr:row>
      <xdr:rowOff>106680</xdr:rowOff>
    </xdr:to>
    <xdr:cxnSp macro="">
      <xdr:nvCxnSpPr>
        <xdr:cNvPr id="253" name="直線コネクタ 252"/>
        <xdr:cNvCxnSpPr/>
      </xdr:nvCxnSpPr>
      <xdr:spPr>
        <a:xfrm flipV="1">
          <a:off x="6286500" y="10511282"/>
          <a:ext cx="7937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xdr:cNvSpPr txBox="1"/>
      </xdr:nvSpPr>
      <xdr:spPr>
        <a:xfrm>
          <a:off x="8458277" y="1023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xdr:cNvSpPr txBox="1"/>
      </xdr:nvSpPr>
      <xdr:spPr>
        <a:xfrm>
          <a:off x="7677227" y="102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xdr:cNvSpPr txBox="1"/>
      </xdr:nvSpPr>
      <xdr:spPr>
        <a:xfrm>
          <a:off x="686442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xdr:cNvSpPr txBox="1"/>
      </xdr:nvSpPr>
      <xdr:spPr>
        <a:xfrm>
          <a:off x="607067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139082</xdr:rowOff>
    </xdr:from>
    <xdr:ext cx="469744" cy="259045"/>
    <xdr:sp macro="" textlink="">
      <xdr:nvSpPr>
        <xdr:cNvPr id="258" name="n_1mainValue【体育館・プール】&#10;一人当たり面積"/>
        <xdr:cNvSpPr txBox="1"/>
      </xdr:nvSpPr>
      <xdr:spPr>
        <a:xfrm>
          <a:off x="8458277" y="105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142511</xdr:rowOff>
    </xdr:from>
    <xdr:ext cx="469744" cy="259045"/>
    <xdr:sp macro="" textlink="">
      <xdr:nvSpPr>
        <xdr:cNvPr id="259" name="n_2mainValue【体育館・プール】&#10;一人当たり面積"/>
        <xdr:cNvSpPr txBox="1"/>
      </xdr:nvSpPr>
      <xdr:spPr>
        <a:xfrm>
          <a:off x="76772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170959</xdr:rowOff>
    </xdr:from>
    <xdr:ext cx="469744" cy="259045"/>
    <xdr:sp macro="" textlink="">
      <xdr:nvSpPr>
        <xdr:cNvPr id="260" name="n_3mainValue【体育館・プール】&#10;一人当たり面積"/>
        <xdr:cNvSpPr txBox="1"/>
      </xdr:nvSpPr>
      <xdr:spPr>
        <a:xfrm>
          <a:off x="6864427" y="102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2557</xdr:rowOff>
    </xdr:from>
    <xdr:ext cx="469744" cy="259045"/>
    <xdr:sp macro="" textlink="">
      <xdr:nvSpPr>
        <xdr:cNvPr id="261" name="n_4mainValue【体育館・プール】&#10;一人当たり面積"/>
        <xdr:cNvSpPr txBox="1"/>
      </xdr:nvSpPr>
      <xdr:spPr>
        <a:xfrm>
          <a:off x="607067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xdr:cNvSpPr txBox="1"/>
      </xdr:nvSpPr>
      <xdr:spPr>
        <a:xfrm>
          <a:off x="4216400" y="13512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xdr:cNvSpPr/>
      </xdr:nvSpPr>
      <xdr:spPr>
        <a:xfrm>
          <a:off x="17780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156845</xdr:rowOff>
    </xdr:from>
    <xdr:to>
      <xdr:col>24</xdr:col>
      <xdr:colOff>114300</xdr:colOff>
      <xdr:row>78</xdr:row>
      <xdr:rowOff>86995</xdr:rowOff>
    </xdr:to>
    <xdr:sp macro="" textlink="">
      <xdr:nvSpPr>
        <xdr:cNvPr id="302" name="楕円 301"/>
        <xdr:cNvSpPr/>
      </xdr:nvSpPr>
      <xdr:spPr>
        <a:xfrm>
          <a:off x="4127500" y="12875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8272</xdr:rowOff>
    </xdr:from>
    <xdr:ext cx="405111" cy="259045"/>
    <xdr:sp macro="" textlink="">
      <xdr:nvSpPr>
        <xdr:cNvPr id="303" name="【福祉施設】&#10;有形固定資産減価償却率該当値テキスト"/>
        <xdr:cNvSpPr txBox="1"/>
      </xdr:nvSpPr>
      <xdr:spPr>
        <a:xfrm>
          <a:off x="4216400" y="1272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153036</xdr:rowOff>
    </xdr:from>
    <xdr:to>
      <xdr:col>20</xdr:col>
      <xdr:colOff>38100</xdr:colOff>
      <xdr:row>78</xdr:row>
      <xdr:rowOff>83186</xdr:rowOff>
    </xdr:to>
    <xdr:sp macro="" textlink="">
      <xdr:nvSpPr>
        <xdr:cNvPr id="304" name="楕円 303"/>
        <xdr:cNvSpPr/>
      </xdr:nvSpPr>
      <xdr:spPr>
        <a:xfrm>
          <a:off x="3384550" y="128720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32386</xdr:rowOff>
    </xdr:from>
    <xdr:to>
      <xdr:col>24</xdr:col>
      <xdr:colOff>63500</xdr:colOff>
      <xdr:row>78</xdr:row>
      <xdr:rowOff>36195</xdr:rowOff>
    </xdr:to>
    <xdr:cxnSp macro="">
      <xdr:nvCxnSpPr>
        <xdr:cNvPr id="305" name="直線コネクタ 304"/>
        <xdr:cNvCxnSpPr/>
      </xdr:nvCxnSpPr>
      <xdr:spPr>
        <a:xfrm>
          <a:off x="3429000" y="12916536"/>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162561</xdr:rowOff>
    </xdr:from>
    <xdr:to>
      <xdr:col>15</xdr:col>
      <xdr:colOff>101600</xdr:colOff>
      <xdr:row>78</xdr:row>
      <xdr:rowOff>92711</xdr:rowOff>
    </xdr:to>
    <xdr:sp macro="" textlink="">
      <xdr:nvSpPr>
        <xdr:cNvPr id="306" name="楕円 305"/>
        <xdr:cNvSpPr/>
      </xdr:nvSpPr>
      <xdr:spPr>
        <a:xfrm>
          <a:off x="2571750" y="128816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32386</xdr:rowOff>
    </xdr:from>
    <xdr:to>
      <xdr:col>19</xdr:col>
      <xdr:colOff>177800</xdr:colOff>
      <xdr:row>78</xdr:row>
      <xdr:rowOff>41911</xdr:rowOff>
    </xdr:to>
    <xdr:cxnSp macro="">
      <xdr:nvCxnSpPr>
        <xdr:cNvPr id="307" name="直線コネクタ 306"/>
        <xdr:cNvCxnSpPr/>
      </xdr:nvCxnSpPr>
      <xdr:spPr>
        <a:xfrm flipV="1">
          <a:off x="2622550" y="12916536"/>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120650</xdr:rowOff>
    </xdr:from>
    <xdr:to>
      <xdr:col>10</xdr:col>
      <xdr:colOff>165100</xdr:colOff>
      <xdr:row>78</xdr:row>
      <xdr:rowOff>50800</xdr:rowOff>
    </xdr:to>
    <xdr:sp macro="" textlink="">
      <xdr:nvSpPr>
        <xdr:cNvPr id="308" name="楕円 307"/>
        <xdr:cNvSpPr/>
      </xdr:nvSpPr>
      <xdr:spPr>
        <a:xfrm>
          <a:off x="1778000" y="128397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0</xdr:rowOff>
    </xdr:from>
    <xdr:to>
      <xdr:col>15</xdr:col>
      <xdr:colOff>50800</xdr:colOff>
      <xdr:row>78</xdr:row>
      <xdr:rowOff>41911</xdr:rowOff>
    </xdr:to>
    <xdr:cxnSp macro="">
      <xdr:nvCxnSpPr>
        <xdr:cNvPr id="309" name="直線コネクタ 308"/>
        <xdr:cNvCxnSpPr/>
      </xdr:nvCxnSpPr>
      <xdr:spPr>
        <a:xfrm>
          <a:off x="1828800" y="12884150"/>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156845</xdr:rowOff>
    </xdr:from>
    <xdr:to>
      <xdr:col>6</xdr:col>
      <xdr:colOff>38100</xdr:colOff>
      <xdr:row>78</xdr:row>
      <xdr:rowOff>86995</xdr:rowOff>
    </xdr:to>
    <xdr:sp macro="" textlink="">
      <xdr:nvSpPr>
        <xdr:cNvPr id="310" name="楕円 309"/>
        <xdr:cNvSpPr/>
      </xdr:nvSpPr>
      <xdr:spPr>
        <a:xfrm>
          <a:off x="984250" y="128758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0</xdr:rowOff>
    </xdr:from>
    <xdr:to>
      <xdr:col>10</xdr:col>
      <xdr:colOff>114300</xdr:colOff>
      <xdr:row>78</xdr:row>
      <xdr:rowOff>36195</xdr:rowOff>
    </xdr:to>
    <xdr:cxnSp macro="">
      <xdr:nvCxnSpPr>
        <xdr:cNvPr id="311" name="直線コネクタ 310"/>
        <xdr:cNvCxnSpPr/>
      </xdr:nvCxnSpPr>
      <xdr:spPr>
        <a:xfrm flipV="1">
          <a:off x="1028700" y="1288415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xdr:cNvSpPr txBox="1"/>
      </xdr:nvSpPr>
      <xdr:spPr>
        <a:xfrm>
          <a:off x="323914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xdr:cNvSpPr txBox="1"/>
      </xdr:nvSpPr>
      <xdr:spPr>
        <a:xfrm>
          <a:off x="24390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xdr:cNvSpPr txBox="1"/>
      </xdr:nvSpPr>
      <xdr:spPr>
        <a:xfrm>
          <a:off x="164529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xdr:cNvSpPr txBox="1"/>
      </xdr:nvSpPr>
      <xdr:spPr>
        <a:xfrm>
          <a:off x="8515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99713</xdr:rowOff>
    </xdr:from>
    <xdr:ext cx="405111" cy="259045"/>
    <xdr:sp macro="" textlink="">
      <xdr:nvSpPr>
        <xdr:cNvPr id="316" name="n_1mainValue【福祉施設】&#10;有形固定資産減価償却率"/>
        <xdr:cNvSpPr txBox="1"/>
      </xdr:nvSpPr>
      <xdr:spPr>
        <a:xfrm>
          <a:off x="3239144" y="1265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109238</xdr:rowOff>
    </xdr:from>
    <xdr:ext cx="405111" cy="259045"/>
    <xdr:sp macro="" textlink="">
      <xdr:nvSpPr>
        <xdr:cNvPr id="317" name="n_2mainValue【福祉施設】&#10;有形固定資産減価償却率"/>
        <xdr:cNvSpPr txBox="1"/>
      </xdr:nvSpPr>
      <xdr:spPr>
        <a:xfrm>
          <a:off x="2439044" y="1266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67327</xdr:rowOff>
    </xdr:from>
    <xdr:ext cx="405111" cy="259045"/>
    <xdr:sp macro="" textlink="">
      <xdr:nvSpPr>
        <xdr:cNvPr id="318" name="n_3mainValue【福祉施設】&#10;有形固定資産減価償却率"/>
        <xdr:cNvSpPr txBox="1"/>
      </xdr:nvSpPr>
      <xdr:spPr>
        <a:xfrm>
          <a:off x="1645294" y="1262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103522</xdr:rowOff>
    </xdr:from>
    <xdr:ext cx="405111" cy="259045"/>
    <xdr:sp macro="" textlink="">
      <xdr:nvSpPr>
        <xdr:cNvPr id="319" name="n_4mainValue【福祉施設】&#10;有形固定資産減価償却率"/>
        <xdr:cNvSpPr txBox="1"/>
      </xdr:nvSpPr>
      <xdr:spPr>
        <a:xfrm>
          <a:off x="851544" y="1265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xdr:cNvSpPr txBox="1"/>
      </xdr:nvSpPr>
      <xdr:spPr>
        <a:xfrm>
          <a:off x="9467850" y="13823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xdr:cNvSpPr/>
      </xdr:nvSpPr>
      <xdr:spPr>
        <a:xfrm>
          <a:off x="702945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xdr:cNvSpPr/>
      </xdr:nvSpPr>
      <xdr:spPr>
        <a:xfrm>
          <a:off x="6235700" y="138706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12446</xdr:rowOff>
    </xdr:from>
    <xdr:to>
      <xdr:col>55</xdr:col>
      <xdr:colOff>50800</xdr:colOff>
      <xdr:row>83</xdr:row>
      <xdr:rowOff>114046</xdr:rowOff>
    </xdr:to>
    <xdr:sp macro="" textlink="">
      <xdr:nvSpPr>
        <xdr:cNvPr id="357" name="楕円 356"/>
        <xdr:cNvSpPr/>
      </xdr:nvSpPr>
      <xdr:spPr>
        <a:xfrm>
          <a:off x="9398000" y="137220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35323</xdr:rowOff>
    </xdr:from>
    <xdr:ext cx="469744" cy="259045"/>
    <xdr:sp macro="" textlink="">
      <xdr:nvSpPr>
        <xdr:cNvPr id="358" name="【福祉施設】&#10;一人当たり面積該当値テキスト"/>
        <xdr:cNvSpPr txBox="1"/>
      </xdr:nvSpPr>
      <xdr:spPr>
        <a:xfrm>
          <a:off x="9467850"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23876</xdr:rowOff>
    </xdr:from>
    <xdr:to>
      <xdr:col>50</xdr:col>
      <xdr:colOff>165100</xdr:colOff>
      <xdr:row>83</xdr:row>
      <xdr:rowOff>125476</xdr:rowOff>
    </xdr:to>
    <xdr:sp macro="" textlink="">
      <xdr:nvSpPr>
        <xdr:cNvPr id="359" name="楕円 358"/>
        <xdr:cNvSpPr/>
      </xdr:nvSpPr>
      <xdr:spPr>
        <a:xfrm>
          <a:off x="8636000" y="137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63246</xdr:rowOff>
    </xdr:from>
    <xdr:to>
      <xdr:col>55</xdr:col>
      <xdr:colOff>0</xdr:colOff>
      <xdr:row>83</xdr:row>
      <xdr:rowOff>74676</xdr:rowOff>
    </xdr:to>
    <xdr:cxnSp macro="">
      <xdr:nvCxnSpPr>
        <xdr:cNvPr id="360" name="直線コネクタ 359"/>
        <xdr:cNvCxnSpPr/>
      </xdr:nvCxnSpPr>
      <xdr:spPr>
        <a:xfrm flipV="1">
          <a:off x="8686800" y="13772896"/>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61" name="楕円 360"/>
        <xdr:cNvSpPr/>
      </xdr:nvSpPr>
      <xdr:spPr>
        <a:xfrm>
          <a:off x="7842250" y="13742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74676</xdr:rowOff>
    </xdr:from>
    <xdr:to>
      <xdr:col>50</xdr:col>
      <xdr:colOff>114300</xdr:colOff>
      <xdr:row>83</xdr:row>
      <xdr:rowOff>83820</xdr:rowOff>
    </xdr:to>
    <xdr:cxnSp macro="">
      <xdr:nvCxnSpPr>
        <xdr:cNvPr id="362" name="直線コネクタ 361"/>
        <xdr:cNvCxnSpPr/>
      </xdr:nvCxnSpPr>
      <xdr:spPr>
        <a:xfrm flipV="1">
          <a:off x="7886700" y="13784326"/>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3" name="楕円 362"/>
        <xdr:cNvSpPr/>
      </xdr:nvSpPr>
      <xdr:spPr>
        <a:xfrm>
          <a:off x="702945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83820</xdr:rowOff>
    </xdr:from>
    <xdr:to>
      <xdr:col>45</xdr:col>
      <xdr:colOff>177800</xdr:colOff>
      <xdr:row>83</xdr:row>
      <xdr:rowOff>95250</xdr:rowOff>
    </xdr:to>
    <xdr:cxnSp macro="">
      <xdr:nvCxnSpPr>
        <xdr:cNvPr id="364" name="直線コネクタ 363"/>
        <xdr:cNvCxnSpPr/>
      </xdr:nvCxnSpPr>
      <xdr:spPr>
        <a:xfrm flipV="1">
          <a:off x="7080250" y="1379347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58165</xdr:rowOff>
    </xdr:from>
    <xdr:to>
      <xdr:col>36</xdr:col>
      <xdr:colOff>165100</xdr:colOff>
      <xdr:row>83</xdr:row>
      <xdr:rowOff>159765</xdr:rowOff>
    </xdr:to>
    <xdr:sp macro="" textlink="">
      <xdr:nvSpPr>
        <xdr:cNvPr id="365" name="楕円 364"/>
        <xdr:cNvSpPr/>
      </xdr:nvSpPr>
      <xdr:spPr>
        <a:xfrm>
          <a:off x="6235700" y="13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108965</xdr:rowOff>
    </xdr:to>
    <xdr:cxnSp macro="">
      <xdr:nvCxnSpPr>
        <xdr:cNvPr id="366" name="直線コネクタ 365"/>
        <xdr:cNvCxnSpPr/>
      </xdr:nvCxnSpPr>
      <xdr:spPr>
        <a:xfrm flipV="1">
          <a:off x="6286500" y="13804900"/>
          <a:ext cx="79375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xdr:cNvSpPr txBox="1"/>
      </xdr:nvSpPr>
      <xdr:spPr>
        <a:xfrm>
          <a:off x="845827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xdr:cNvSpPr txBox="1"/>
      </xdr:nvSpPr>
      <xdr:spPr>
        <a:xfrm>
          <a:off x="76772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xdr:cNvSpPr txBox="1"/>
      </xdr:nvSpPr>
      <xdr:spPr>
        <a:xfrm>
          <a:off x="686442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xdr:cNvSpPr txBox="1"/>
      </xdr:nvSpPr>
      <xdr:spPr>
        <a:xfrm>
          <a:off x="6070677" y="1395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142003</xdr:rowOff>
    </xdr:from>
    <xdr:ext cx="469744" cy="259045"/>
    <xdr:sp macro="" textlink="">
      <xdr:nvSpPr>
        <xdr:cNvPr id="371" name="n_1mainValue【福祉施設】&#10;一人当たり面積"/>
        <xdr:cNvSpPr txBox="1"/>
      </xdr:nvSpPr>
      <xdr:spPr>
        <a:xfrm>
          <a:off x="8458277" y="1352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151147</xdr:rowOff>
    </xdr:from>
    <xdr:ext cx="469744" cy="259045"/>
    <xdr:sp macro="" textlink="">
      <xdr:nvSpPr>
        <xdr:cNvPr id="372" name="n_2mainValue【福祉施設】&#10;一人当たり面積"/>
        <xdr:cNvSpPr txBox="1"/>
      </xdr:nvSpPr>
      <xdr:spPr>
        <a:xfrm>
          <a:off x="7677227" y="135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3" name="n_3mainValue【福祉施設】&#10;一人当たり面積"/>
        <xdr:cNvSpPr txBox="1"/>
      </xdr:nvSpPr>
      <xdr:spPr>
        <a:xfrm>
          <a:off x="6864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4842</xdr:rowOff>
    </xdr:from>
    <xdr:ext cx="469744" cy="259045"/>
    <xdr:sp macro="" textlink="">
      <xdr:nvSpPr>
        <xdr:cNvPr id="374" name="n_4mainValue【福祉施設】&#10;一人当たり面積"/>
        <xdr:cNvSpPr txBox="1"/>
      </xdr:nvSpPr>
      <xdr:spPr>
        <a:xfrm>
          <a:off x="6070677" y="1354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xdr:cNvCxnSpPr/>
      </xdr:nvCxnSpPr>
      <xdr:spPr>
        <a:xfrm flipV="1">
          <a:off x="4177665" y="166497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xdr:cNvSpPr txBox="1"/>
      </xdr:nvSpPr>
      <xdr:spPr>
        <a:xfrm>
          <a:off x="4216400" y="16424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xdr:cNvSpPr txBox="1"/>
      </xdr:nvSpPr>
      <xdr:spPr>
        <a:xfrm>
          <a:off x="4216400" y="1720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xdr:cNvSpPr/>
      </xdr:nvSpPr>
      <xdr:spPr>
        <a:xfrm>
          <a:off x="41275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xdr:cNvSpPr/>
      </xdr:nvSpPr>
      <xdr:spPr>
        <a:xfrm>
          <a:off x="25717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xdr:cNvSpPr/>
      </xdr:nvSpPr>
      <xdr:spPr>
        <a:xfrm>
          <a:off x="17780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xdr:cNvSpPr/>
      </xdr:nvSpPr>
      <xdr:spPr>
        <a:xfrm>
          <a:off x="984250" y="17291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10705</xdr:rowOff>
    </xdr:from>
    <xdr:to>
      <xdr:col>24</xdr:col>
      <xdr:colOff>114300</xdr:colOff>
      <xdr:row>106</xdr:row>
      <xdr:rowOff>112305</xdr:rowOff>
    </xdr:to>
    <xdr:sp macro="" textlink="">
      <xdr:nvSpPr>
        <xdr:cNvPr id="416" name="楕円 415"/>
        <xdr:cNvSpPr/>
      </xdr:nvSpPr>
      <xdr:spPr>
        <a:xfrm>
          <a:off x="4127500" y="1761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160582</xdr:rowOff>
    </xdr:from>
    <xdr:ext cx="405111" cy="259045"/>
    <xdr:sp macro="" textlink="">
      <xdr:nvSpPr>
        <xdr:cNvPr id="417" name="【市民会館】&#10;有形固定資産減価償却率該当値テキスト"/>
        <xdr:cNvSpPr txBox="1"/>
      </xdr:nvSpPr>
      <xdr:spPr>
        <a:xfrm>
          <a:off x="4216400" y="1759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138068</xdr:rowOff>
    </xdr:from>
    <xdr:to>
      <xdr:col>20</xdr:col>
      <xdr:colOff>38100</xdr:colOff>
      <xdr:row>106</xdr:row>
      <xdr:rowOff>68218</xdr:rowOff>
    </xdr:to>
    <xdr:sp macro="" textlink="">
      <xdr:nvSpPr>
        <xdr:cNvPr id="418" name="楕円 417"/>
        <xdr:cNvSpPr/>
      </xdr:nvSpPr>
      <xdr:spPr>
        <a:xfrm>
          <a:off x="3384550" y="175688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17418</xdr:rowOff>
    </xdr:from>
    <xdr:to>
      <xdr:col>24</xdr:col>
      <xdr:colOff>63500</xdr:colOff>
      <xdr:row>106</xdr:row>
      <xdr:rowOff>61505</xdr:rowOff>
    </xdr:to>
    <xdr:cxnSp macro="">
      <xdr:nvCxnSpPr>
        <xdr:cNvPr id="419" name="直線コネクタ 418"/>
        <xdr:cNvCxnSpPr/>
      </xdr:nvCxnSpPr>
      <xdr:spPr>
        <a:xfrm>
          <a:off x="3429000" y="17619618"/>
          <a:ext cx="7493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71120</xdr:rowOff>
    </xdr:from>
    <xdr:to>
      <xdr:col>15</xdr:col>
      <xdr:colOff>101600</xdr:colOff>
      <xdr:row>106</xdr:row>
      <xdr:rowOff>1270</xdr:rowOff>
    </xdr:to>
    <xdr:sp macro="" textlink="">
      <xdr:nvSpPr>
        <xdr:cNvPr id="420" name="楕円 419"/>
        <xdr:cNvSpPr/>
      </xdr:nvSpPr>
      <xdr:spPr>
        <a:xfrm>
          <a:off x="257175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121920</xdr:rowOff>
    </xdr:from>
    <xdr:to>
      <xdr:col>19</xdr:col>
      <xdr:colOff>177800</xdr:colOff>
      <xdr:row>106</xdr:row>
      <xdr:rowOff>17418</xdr:rowOff>
    </xdr:to>
    <xdr:cxnSp macro="">
      <xdr:nvCxnSpPr>
        <xdr:cNvPr id="421" name="直線コネクタ 420"/>
        <xdr:cNvCxnSpPr/>
      </xdr:nvCxnSpPr>
      <xdr:spPr>
        <a:xfrm>
          <a:off x="2622550" y="17552670"/>
          <a:ext cx="80645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27032</xdr:rowOff>
    </xdr:from>
    <xdr:to>
      <xdr:col>10</xdr:col>
      <xdr:colOff>165100</xdr:colOff>
      <xdr:row>105</xdr:row>
      <xdr:rowOff>128632</xdr:rowOff>
    </xdr:to>
    <xdr:sp macro="" textlink="">
      <xdr:nvSpPr>
        <xdr:cNvPr id="422" name="楕円 421"/>
        <xdr:cNvSpPr/>
      </xdr:nvSpPr>
      <xdr:spPr>
        <a:xfrm>
          <a:off x="17780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121920</xdr:rowOff>
    </xdr:to>
    <xdr:cxnSp macro="">
      <xdr:nvCxnSpPr>
        <xdr:cNvPr id="423" name="直線コネクタ 422"/>
        <xdr:cNvCxnSpPr/>
      </xdr:nvCxnSpPr>
      <xdr:spPr>
        <a:xfrm>
          <a:off x="1828800" y="17508582"/>
          <a:ext cx="79375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165826</xdr:rowOff>
    </xdr:from>
    <xdr:to>
      <xdr:col>6</xdr:col>
      <xdr:colOff>38100</xdr:colOff>
      <xdr:row>105</xdr:row>
      <xdr:rowOff>95976</xdr:rowOff>
    </xdr:to>
    <xdr:sp macro="" textlink="">
      <xdr:nvSpPr>
        <xdr:cNvPr id="424" name="楕円 423"/>
        <xdr:cNvSpPr/>
      </xdr:nvSpPr>
      <xdr:spPr>
        <a:xfrm>
          <a:off x="984250" y="174251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45176</xdr:rowOff>
    </xdr:from>
    <xdr:to>
      <xdr:col>10</xdr:col>
      <xdr:colOff>114300</xdr:colOff>
      <xdr:row>105</xdr:row>
      <xdr:rowOff>77832</xdr:rowOff>
    </xdr:to>
    <xdr:cxnSp macro="">
      <xdr:nvCxnSpPr>
        <xdr:cNvPr id="425" name="直線コネクタ 424"/>
        <xdr:cNvCxnSpPr/>
      </xdr:nvCxnSpPr>
      <xdr:spPr>
        <a:xfrm>
          <a:off x="1028700" y="17475926"/>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xdr:cNvSpPr txBox="1"/>
      </xdr:nvSpPr>
      <xdr:spPr>
        <a:xfrm>
          <a:off x="32391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xdr:cNvSpPr txBox="1"/>
      </xdr:nvSpPr>
      <xdr:spPr>
        <a:xfrm>
          <a:off x="2439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xdr:cNvSpPr txBox="1"/>
      </xdr:nvSpPr>
      <xdr:spPr>
        <a:xfrm>
          <a:off x="164529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xdr:cNvSpPr txBox="1"/>
      </xdr:nvSpPr>
      <xdr:spPr>
        <a:xfrm>
          <a:off x="8515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59345</xdr:rowOff>
    </xdr:from>
    <xdr:ext cx="405111" cy="259045"/>
    <xdr:sp macro="" textlink="">
      <xdr:nvSpPr>
        <xdr:cNvPr id="430" name="n_1mainValue【市民会館】&#10;有形固定資産減価償却率"/>
        <xdr:cNvSpPr txBox="1"/>
      </xdr:nvSpPr>
      <xdr:spPr>
        <a:xfrm>
          <a:off x="3239144"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163847</xdr:rowOff>
    </xdr:from>
    <xdr:ext cx="405111" cy="259045"/>
    <xdr:sp macro="" textlink="">
      <xdr:nvSpPr>
        <xdr:cNvPr id="431" name="n_2mainValue【市民会館】&#10;有形固定資産減価償却率"/>
        <xdr:cNvSpPr txBox="1"/>
      </xdr:nvSpPr>
      <xdr:spPr>
        <a:xfrm>
          <a:off x="2439044"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119759</xdr:rowOff>
    </xdr:from>
    <xdr:ext cx="405111" cy="259045"/>
    <xdr:sp macro="" textlink="">
      <xdr:nvSpPr>
        <xdr:cNvPr id="432" name="n_3mainValue【市民会館】&#10;有形固定資産減価償却率"/>
        <xdr:cNvSpPr txBox="1"/>
      </xdr:nvSpPr>
      <xdr:spPr>
        <a:xfrm>
          <a:off x="1645294" y="17550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87103</xdr:rowOff>
    </xdr:from>
    <xdr:ext cx="405111" cy="259045"/>
    <xdr:sp macro="" textlink="">
      <xdr:nvSpPr>
        <xdr:cNvPr id="433" name="n_4mainValue【市民会館】&#10;有形固定資産減価償却率"/>
        <xdr:cNvSpPr txBox="1"/>
      </xdr:nvSpPr>
      <xdr:spPr>
        <a:xfrm>
          <a:off x="851544" y="17517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xdr:cNvCxnSpPr/>
      </xdr:nvCxnSpPr>
      <xdr:spPr>
        <a:xfrm flipV="1">
          <a:off x="9429115" y="165354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xdr:cNvSpPr txBox="1"/>
      </xdr:nvSpPr>
      <xdr:spPr>
        <a:xfrm>
          <a:off x="946785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xdr:cNvSpPr/>
      </xdr:nvSpPr>
      <xdr:spPr>
        <a:xfrm>
          <a:off x="86360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xdr:cNvSpPr/>
      </xdr:nvSpPr>
      <xdr:spPr>
        <a:xfrm>
          <a:off x="78422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xdr:cNvSpPr/>
      </xdr:nvSpPr>
      <xdr:spPr>
        <a:xfrm>
          <a:off x="702945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xdr:cNvSpPr/>
      </xdr:nvSpPr>
      <xdr:spPr>
        <a:xfrm>
          <a:off x="62357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473" name="楕円 472"/>
        <xdr:cNvSpPr/>
      </xdr:nvSpPr>
      <xdr:spPr>
        <a:xfrm>
          <a:off x="9398000" y="17429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474" name="【市民会館】&#10;一人当たり面積該当値テキスト"/>
        <xdr:cNvSpPr txBox="1"/>
      </xdr:nvSpPr>
      <xdr:spPr>
        <a:xfrm>
          <a:off x="9467850"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12064</xdr:rowOff>
    </xdr:from>
    <xdr:to>
      <xdr:col>50</xdr:col>
      <xdr:colOff>165100</xdr:colOff>
      <xdr:row>105</xdr:row>
      <xdr:rowOff>113664</xdr:rowOff>
    </xdr:to>
    <xdr:sp macro="" textlink="">
      <xdr:nvSpPr>
        <xdr:cNvPr id="475" name="楕円 474"/>
        <xdr:cNvSpPr/>
      </xdr:nvSpPr>
      <xdr:spPr>
        <a:xfrm>
          <a:off x="86360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62864</xdr:rowOff>
    </xdr:to>
    <xdr:cxnSp macro="">
      <xdr:nvCxnSpPr>
        <xdr:cNvPr id="476" name="直線コネクタ 475"/>
        <xdr:cNvCxnSpPr/>
      </xdr:nvCxnSpPr>
      <xdr:spPr>
        <a:xfrm flipV="1">
          <a:off x="8686800" y="17480280"/>
          <a:ext cx="7429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7" name="楕円 476"/>
        <xdr:cNvSpPr/>
      </xdr:nvSpPr>
      <xdr:spPr>
        <a:xfrm>
          <a:off x="7842250" y="174447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62864</xdr:rowOff>
    </xdr:from>
    <xdr:to>
      <xdr:col>50</xdr:col>
      <xdr:colOff>114300</xdr:colOff>
      <xdr:row>105</xdr:row>
      <xdr:rowOff>64770</xdr:rowOff>
    </xdr:to>
    <xdr:cxnSp macro="">
      <xdr:nvCxnSpPr>
        <xdr:cNvPr id="478" name="直線コネクタ 477"/>
        <xdr:cNvCxnSpPr/>
      </xdr:nvCxnSpPr>
      <xdr:spPr>
        <a:xfrm flipV="1">
          <a:off x="7886700" y="17493614"/>
          <a:ext cx="8001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133986</xdr:rowOff>
    </xdr:from>
    <xdr:to>
      <xdr:col>41</xdr:col>
      <xdr:colOff>101600</xdr:colOff>
      <xdr:row>106</xdr:row>
      <xdr:rowOff>64136</xdr:rowOff>
    </xdr:to>
    <xdr:sp macro="" textlink="">
      <xdr:nvSpPr>
        <xdr:cNvPr id="479" name="楕円 478"/>
        <xdr:cNvSpPr/>
      </xdr:nvSpPr>
      <xdr:spPr>
        <a:xfrm>
          <a:off x="702945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106</xdr:row>
      <xdr:rowOff>13336</xdr:rowOff>
    </xdr:to>
    <xdr:cxnSp macro="">
      <xdr:nvCxnSpPr>
        <xdr:cNvPr id="480" name="直線コネクタ 479"/>
        <xdr:cNvCxnSpPr/>
      </xdr:nvCxnSpPr>
      <xdr:spPr>
        <a:xfrm flipV="1">
          <a:off x="7080250" y="17495520"/>
          <a:ext cx="80645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81" name="楕円 480"/>
        <xdr:cNvSpPr/>
      </xdr:nvSpPr>
      <xdr:spPr>
        <a:xfrm>
          <a:off x="62357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13336</xdr:rowOff>
    </xdr:from>
    <xdr:to>
      <xdr:col>41</xdr:col>
      <xdr:colOff>50800</xdr:colOff>
      <xdr:row>106</xdr:row>
      <xdr:rowOff>22861</xdr:rowOff>
    </xdr:to>
    <xdr:cxnSp macro="">
      <xdr:nvCxnSpPr>
        <xdr:cNvPr id="482" name="直線コネクタ 481"/>
        <xdr:cNvCxnSpPr/>
      </xdr:nvCxnSpPr>
      <xdr:spPr>
        <a:xfrm flipV="1">
          <a:off x="6286500" y="17615536"/>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xdr:cNvSpPr txBox="1"/>
      </xdr:nvSpPr>
      <xdr:spPr>
        <a:xfrm>
          <a:off x="8458277" y="1776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xdr:cNvSpPr txBox="1"/>
      </xdr:nvSpPr>
      <xdr:spPr>
        <a:xfrm>
          <a:off x="7677227" y="1776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11447</xdr:rowOff>
    </xdr:from>
    <xdr:ext cx="469744" cy="259045"/>
    <xdr:sp macro="" textlink="">
      <xdr:nvSpPr>
        <xdr:cNvPr id="485" name="n_3aveValue【市民会館】&#10;一人当たり面積"/>
        <xdr:cNvSpPr txBox="1"/>
      </xdr:nvSpPr>
      <xdr:spPr>
        <a:xfrm>
          <a:off x="686442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86" name="n_4aveValue【市民会館】&#10;一人当たり面積"/>
        <xdr:cNvSpPr txBox="1"/>
      </xdr:nvSpPr>
      <xdr:spPr>
        <a:xfrm>
          <a:off x="6070677" y="17798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130191</xdr:rowOff>
    </xdr:from>
    <xdr:ext cx="469744" cy="259045"/>
    <xdr:sp macro="" textlink="">
      <xdr:nvSpPr>
        <xdr:cNvPr id="487" name="n_1mainValue【市民会館】&#10;一人当たり面積"/>
        <xdr:cNvSpPr txBox="1"/>
      </xdr:nvSpPr>
      <xdr:spPr>
        <a:xfrm>
          <a:off x="8458277" y="1721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8" name="n_2mainValue【市民会館】&#10;一人当たり面積"/>
        <xdr:cNvSpPr txBox="1"/>
      </xdr:nvSpPr>
      <xdr:spPr>
        <a:xfrm>
          <a:off x="76772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80663</xdr:rowOff>
    </xdr:from>
    <xdr:ext cx="469744" cy="259045"/>
    <xdr:sp macro="" textlink="">
      <xdr:nvSpPr>
        <xdr:cNvPr id="489" name="n_3mainValue【市民会館】&#10;一人当たり面積"/>
        <xdr:cNvSpPr txBox="1"/>
      </xdr:nvSpPr>
      <xdr:spPr>
        <a:xfrm>
          <a:off x="6864427" y="1733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90188</xdr:rowOff>
    </xdr:from>
    <xdr:ext cx="469744" cy="259045"/>
    <xdr:sp macro="" textlink="">
      <xdr:nvSpPr>
        <xdr:cNvPr id="490" name="n_4mainValue【市民会館】&#10;一人当たり面積"/>
        <xdr:cNvSpPr txBox="1"/>
      </xdr:nvSpPr>
      <xdr:spPr>
        <a:xfrm>
          <a:off x="6070677" y="1734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xdr:cNvCxnSpPr/>
      </xdr:nvCxnSpPr>
      <xdr:spPr>
        <a:xfrm flipV="1">
          <a:off x="14699614" y="544957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xdr:cNvSpPr txBox="1"/>
      </xdr:nvSpPr>
      <xdr:spPr>
        <a:xfrm>
          <a:off x="14738350"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xdr:cNvCxnSpPr/>
      </xdr:nvCxnSpPr>
      <xdr:spPr>
        <a:xfrm>
          <a:off x="14611350" y="544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xdr:cNvSpPr txBox="1"/>
      </xdr:nvSpPr>
      <xdr:spPr>
        <a:xfrm>
          <a:off x="14738350" y="6064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xdr:cNvSpPr/>
      </xdr:nvSpPr>
      <xdr:spPr>
        <a:xfrm>
          <a:off x="14649450" y="6207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xdr:cNvSpPr/>
      </xdr:nvSpPr>
      <xdr:spPr>
        <a:xfrm>
          <a:off x="1388745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xdr:cNvSpPr/>
      </xdr:nvSpPr>
      <xdr:spPr>
        <a:xfrm>
          <a:off x="130937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xdr:cNvSpPr/>
      </xdr:nvSpPr>
      <xdr:spPr>
        <a:xfrm>
          <a:off x="12299950" y="6167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xdr:cNvSpPr/>
      </xdr:nvSpPr>
      <xdr:spPr>
        <a:xfrm>
          <a:off x="1148715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531" name="楕円 530"/>
        <xdr:cNvSpPr/>
      </xdr:nvSpPr>
      <xdr:spPr>
        <a:xfrm>
          <a:off x="14649450" y="6383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532" name="【一般廃棄物処理施設】&#10;有形固定資産減価償却率該当値テキスト"/>
        <xdr:cNvSpPr txBox="1"/>
      </xdr:nvSpPr>
      <xdr:spPr>
        <a:xfrm>
          <a:off x="14738350" y="636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33" name="楕円 532"/>
        <xdr:cNvSpPr/>
      </xdr:nvSpPr>
      <xdr:spPr>
        <a:xfrm>
          <a:off x="1388745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154305</xdr:rowOff>
    </xdr:to>
    <xdr:cxnSp macro="">
      <xdr:nvCxnSpPr>
        <xdr:cNvPr id="534" name="直線コネクタ 533"/>
        <xdr:cNvCxnSpPr/>
      </xdr:nvCxnSpPr>
      <xdr:spPr>
        <a:xfrm>
          <a:off x="13938250" y="6379210"/>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35" name="楕円 534"/>
        <xdr:cNvSpPr/>
      </xdr:nvSpPr>
      <xdr:spPr>
        <a:xfrm>
          <a:off x="13093700" y="6376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146685</xdr:rowOff>
    </xdr:to>
    <xdr:cxnSp macro="">
      <xdr:nvCxnSpPr>
        <xdr:cNvPr id="536" name="直線コネクタ 535"/>
        <xdr:cNvCxnSpPr/>
      </xdr:nvCxnSpPr>
      <xdr:spPr>
        <a:xfrm flipV="1">
          <a:off x="13144500" y="6379210"/>
          <a:ext cx="7937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7" name="楕円 536"/>
        <xdr:cNvSpPr/>
      </xdr:nvSpPr>
      <xdr:spPr>
        <a:xfrm>
          <a:off x="12299950" y="6328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146685</xdr:rowOff>
    </xdr:to>
    <xdr:cxnSp macro="">
      <xdr:nvCxnSpPr>
        <xdr:cNvPr id="538" name="直線コネクタ 537"/>
        <xdr:cNvCxnSpPr/>
      </xdr:nvCxnSpPr>
      <xdr:spPr>
        <a:xfrm>
          <a:off x="12344400" y="6379210"/>
          <a:ext cx="8001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539" name="楕円 538"/>
        <xdr:cNvSpPr/>
      </xdr:nvSpPr>
      <xdr:spPr>
        <a:xfrm>
          <a:off x="1148715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99060</xdr:rowOff>
    </xdr:to>
    <xdr:cxnSp macro="">
      <xdr:nvCxnSpPr>
        <xdr:cNvPr id="540" name="直線コネクタ 539"/>
        <xdr:cNvCxnSpPr/>
      </xdr:nvCxnSpPr>
      <xdr:spPr>
        <a:xfrm>
          <a:off x="11537950" y="6327775"/>
          <a:ext cx="8064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xdr:cNvSpPr txBox="1"/>
      </xdr:nvSpPr>
      <xdr:spPr>
        <a:xfrm>
          <a:off x="137420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xdr:cNvSpPr txBox="1"/>
      </xdr:nvSpPr>
      <xdr:spPr>
        <a:xfrm>
          <a:off x="12960994" y="5946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xdr:cNvSpPr txBox="1"/>
      </xdr:nvSpPr>
      <xdr:spPr>
        <a:xfrm>
          <a:off x="121672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xdr:cNvSpPr txBox="1"/>
      </xdr:nvSpPr>
      <xdr:spPr>
        <a:xfrm>
          <a:off x="1135444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45" name="n_1mainValue【一般廃棄物処理施設】&#10;有形固定資産減価償却率"/>
        <xdr:cNvSpPr txBox="1"/>
      </xdr:nvSpPr>
      <xdr:spPr>
        <a:xfrm>
          <a:off x="137420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46" name="n_2mainValue【一般廃棄物処理施設】&#10;有形固定資産減価償却率"/>
        <xdr:cNvSpPr txBox="1"/>
      </xdr:nvSpPr>
      <xdr:spPr>
        <a:xfrm>
          <a:off x="12960994" y="646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7" name="n_3mainValue【一般廃棄物処理施設】&#10;有形固定資産減価償却率"/>
        <xdr:cNvSpPr txBox="1"/>
      </xdr:nvSpPr>
      <xdr:spPr>
        <a:xfrm>
          <a:off x="121672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89552</xdr:rowOff>
    </xdr:from>
    <xdr:ext cx="405111" cy="259045"/>
    <xdr:sp macro="" textlink="">
      <xdr:nvSpPr>
        <xdr:cNvPr id="548" name="n_4mainValue【一般廃棄物処理施設】&#10;有形固定資産減価償却率"/>
        <xdr:cNvSpPr txBox="1"/>
      </xdr:nvSpPr>
      <xdr:spPr>
        <a:xfrm>
          <a:off x="11354444" y="636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xdr:cNvSpPr txBox="1"/>
      </xdr:nvSpPr>
      <xdr:spPr>
        <a:xfrm>
          <a:off x="19989800" y="645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xdr:cNvSpPr/>
      </xdr:nvSpPr>
      <xdr:spPr>
        <a:xfrm>
          <a:off x="17551400" y="65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xdr:cNvSpPr/>
      </xdr:nvSpPr>
      <xdr:spPr>
        <a:xfrm>
          <a:off x="16757650" y="65209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7539</xdr:rowOff>
    </xdr:from>
    <xdr:to>
      <xdr:col>116</xdr:col>
      <xdr:colOff>114300</xdr:colOff>
      <xdr:row>37</xdr:row>
      <xdr:rowOff>109139</xdr:rowOff>
    </xdr:to>
    <xdr:sp macro="" textlink="">
      <xdr:nvSpPr>
        <xdr:cNvPr id="588" name="楕円 587"/>
        <xdr:cNvSpPr/>
      </xdr:nvSpPr>
      <xdr:spPr>
        <a:xfrm>
          <a:off x="19900900" y="612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30416</xdr:rowOff>
    </xdr:from>
    <xdr:ext cx="599010" cy="259045"/>
    <xdr:sp macro="" textlink="">
      <xdr:nvSpPr>
        <xdr:cNvPr id="589" name="【一般廃棄物処理施設】&#10;一人当たり有形固定資産（償却資産）額該当値テキスト"/>
        <xdr:cNvSpPr txBox="1"/>
      </xdr:nvSpPr>
      <xdr:spPr>
        <a:xfrm>
          <a:off x="19989800" y="59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37683</xdr:rowOff>
    </xdr:from>
    <xdr:to>
      <xdr:col>112</xdr:col>
      <xdr:colOff>38100</xdr:colOff>
      <xdr:row>37</xdr:row>
      <xdr:rowOff>139283</xdr:rowOff>
    </xdr:to>
    <xdr:sp macro="" textlink="">
      <xdr:nvSpPr>
        <xdr:cNvPr id="590" name="楕円 589"/>
        <xdr:cNvSpPr/>
      </xdr:nvSpPr>
      <xdr:spPr>
        <a:xfrm>
          <a:off x="19157950" y="615273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58339</xdr:rowOff>
    </xdr:from>
    <xdr:to>
      <xdr:col>116</xdr:col>
      <xdr:colOff>63500</xdr:colOff>
      <xdr:row>37</xdr:row>
      <xdr:rowOff>88483</xdr:rowOff>
    </xdr:to>
    <xdr:cxnSp macro="">
      <xdr:nvCxnSpPr>
        <xdr:cNvPr id="591" name="直線コネクタ 590"/>
        <xdr:cNvCxnSpPr/>
      </xdr:nvCxnSpPr>
      <xdr:spPr>
        <a:xfrm flipV="1">
          <a:off x="19202400" y="6173389"/>
          <a:ext cx="749300" cy="3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50432</xdr:rowOff>
    </xdr:from>
    <xdr:to>
      <xdr:col>107</xdr:col>
      <xdr:colOff>101600</xdr:colOff>
      <xdr:row>36</xdr:row>
      <xdr:rowOff>152032</xdr:rowOff>
    </xdr:to>
    <xdr:sp macro="" textlink="">
      <xdr:nvSpPr>
        <xdr:cNvPr id="592" name="楕円 591"/>
        <xdr:cNvSpPr/>
      </xdr:nvSpPr>
      <xdr:spPr>
        <a:xfrm>
          <a:off x="18345150" y="600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101232</xdr:rowOff>
    </xdr:from>
    <xdr:to>
      <xdr:col>111</xdr:col>
      <xdr:colOff>177800</xdr:colOff>
      <xdr:row>37</xdr:row>
      <xdr:rowOff>88483</xdr:rowOff>
    </xdr:to>
    <xdr:cxnSp macro="">
      <xdr:nvCxnSpPr>
        <xdr:cNvPr id="593" name="直線コネクタ 592"/>
        <xdr:cNvCxnSpPr/>
      </xdr:nvCxnSpPr>
      <xdr:spPr>
        <a:xfrm>
          <a:off x="18395950" y="6051182"/>
          <a:ext cx="806450" cy="15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41665</xdr:rowOff>
    </xdr:from>
    <xdr:to>
      <xdr:col>102</xdr:col>
      <xdr:colOff>165100</xdr:colOff>
      <xdr:row>36</xdr:row>
      <xdr:rowOff>143265</xdr:rowOff>
    </xdr:to>
    <xdr:sp macro="" textlink="">
      <xdr:nvSpPr>
        <xdr:cNvPr id="594" name="楕円 593"/>
        <xdr:cNvSpPr/>
      </xdr:nvSpPr>
      <xdr:spPr>
        <a:xfrm>
          <a:off x="17551400" y="59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92465</xdr:rowOff>
    </xdr:from>
    <xdr:to>
      <xdr:col>107</xdr:col>
      <xdr:colOff>50800</xdr:colOff>
      <xdr:row>36</xdr:row>
      <xdr:rowOff>101232</xdr:rowOff>
    </xdr:to>
    <xdr:cxnSp macro="">
      <xdr:nvCxnSpPr>
        <xdr:cNvPr id="595" name="直線コネクタ 594"/>
        <xdr:cNvCxnSpPr/>
      </xdr:nvCxnSpPr>
      <xdr:spPr>
        <a:xfrm>
          <a:off x="17602200" y="6042415"/>
          <a:ext cx="793750" cy="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76526</xdr:rowOff>
    </xdr:from>
    <xdr:to>
      <xdr:col>98</xdr:col>
      <xdr:colOff>38100</xdr:colOff>
      <xdr:row>37</xdr:row>
      <xdr:rowOff>6676</xdr:rowOff>
    </xdr:to>
    <xdr:sp macro="" textlink="">
      <xdr:nvSpPr>
        <xdr:cNvPr id="596" name="楕円 595"/>
        <xdr:cNvSpPr/>
      </xdr:nvSpPr>
      <xdr:spPr>
        <a:xfrm>
          <a:off x="16757650" y="60264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92465</xdr:rowOff>
    </xdr:from>
    <xdr:to>
      <xdr:col>102</xdr:col>
      <xdr:colOff>114300</xdr:colOff>
      <xdr:row>36</xdr:row>
      <xdr:rowOff>127326</xdr:rowOff>
    </xdr:to>
    <xdr:cxnSp macro="">
      <xdr:nvCxnSpPr>
        <xdr:cNvPr id="597" name="直線コネクタ 596"/>
        <xdr:cNvCxnSpPr/>
      </xdr:nvCxnSpPr>
      <xdr:spPr>
        <a:xfrm flipV="1">
          <a:off x="16802100" y="6042415"/>
          <a:ext cx="8001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xdr:cNvSpPr txBox="1"/>
      </xdr:nvSpPr>
      <xdr:spPr>
        <a:xfrm>
          <a:off x="18915595" y="657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xdr:cNvSpPr txBox="1"/>
      </xdr:nvSpPr>
      <xdr:spPr>
        <a:xfrm>
          <a:off x="18134545" y="659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xdr:cNvSpPr txBox="1"/>
      </xdr:nvSpPr>
      <xdr:spPr>
        <a:xfrm>
          <a:off x="17321745" y="66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xdr:cNvSpPr txBox="1"/>
      </xdr:nvSpPr>
      <xdr:spPr>
        <a:xfrm>
          <a:off x="16527995" y="660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155810</xdr:rowOff>
    </xdr:from>
    <xdr:ext cx="599010" cy="259045"/>
    <xdr:sp macro="" textlink="">
      <xdr:nvSpPr>
        <xdr:cNvPr id="602" name="n_1mainValue【一般廃棄物処理施設】&#10;一人当たり有形固定資産（償却資産）額"/>
        <xdr:cNvSpPr txBox="1"/>
      </xdr:nvSpPr>
      <xdr:spPr>
        <a:xfrm>
          <a:off x="18915595" y="594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168559</xdr:rowOff>
    </xdr:from>
    <xdr:ext cx="599010" cy="259045"/>
    <xdr:sp macro="" textlink="">
      <xdr:nvSpPr>
        <xdr:cNvPr id="603" name="n_2mainValue【一般廃棄物処理施設】&#10;一人当たり有形固定資産（償却資産）額"/>
        <xdr:cNvSpPr txBox="1"/>
      </xdr:nvSpPr>
      <xdr:spPr>
        <a:xfrm>
          <a:off x="18134545" y="578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159792</xdr:rowOff>
    </xdr:from>
    <xdr:ext cx="599010" cy="259045"/>
    <xdr:sp macro="" textlink="">
      <xdr:nvSpPr>
        <xdr:cNvPr id="604" name="n_3mainValue【一般廃棄物処理施設】&#10;一人当たり有形固定資産（償却資産）額"/>
        <xdr:cNvSpPr txBox="1"/>
      </xdr:nvSpPr>
      <xdr:spPr>
        <a:xfrm>
          <a:off x="17321745" y="57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23203</xdr:rowOff>
    </xdr:from>
    <xdr:ext cx="599010" cy="259045"/>
    <xdr:sp macro="" textlink="">
      <xdr:nvSpPr>
        <xdr:cNvPr id="605" name="n_4mainValue【一般廃棄物処理施設】&#10;一人当たり有形固定資産（償却資産）額"/>
        <xdr:cNvSpPr txBox="1"/>
      </xdr:nvSpPr>
      <xdr:spPr>
        <a:xfrm>
          <a:off x="16527995" y="580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158931</xdr:rowOff>
    </xdr:from>
    <xdr:to>
      <xdr:col>85</xdr:col>
      <xdr:colOff>126364</xdr:colOff>
      <xdr:row>86</xdr:row>
      <xdr:rowOff>168729</xdr:rowOff>
    </xdr:to>
    <xdr:cxnSp macro="">
      <xdr:nvCxnSpPr>
        <xdr:cNvPr id="647" name="直線コネクタ 646"/>
        <xdr:cNvCxnSpPr/>
      </xdr:nvCxnSpPr>
      <xdr:spPr>
        <a:xfrm flipV="1">
          <a:off x="14699614" y="13043081"/>
          <a:ext cx="0" cy="132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消防施設】&#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105608</xdr:rowOff>
    </xdr:from>
    <xdr:ext cx="405111" cy="259045"/>
    <xdr:sp macro="" textlink="">
      <xdr:nvSpPr>
        <xdr:cNvPr id="650" name="【消防施設】&#10;有形固定資産減価償却率最大値テキスト"/>
        <xdr:cNvSpPr txBox="1"/>
      </xdr:nvSpPr>
      <xdr:spPr>
        <a:xfrm>
          <a:off x="14738350" y="12824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158931</xdr:rowOff>
    </xdr:from>
    <xdr:to>
      <xdr:col>86</xdr:col>
      <xdr:colOff>25400</xdr:colOff>
      <xdr:row>78</xdr:row>
      <xdr:rowOff>158931</xdr:rowOff>
    </xdr:to>
    <xdr:cxnSp macro="">
      <xdr:nvCxnSpPr>
        <xdr:cNvPr id="651" name="直線コネクタ 650"/>
        <xdr:cNvCxnSpPr/>
      </xdr:nvCxnSpPr>
      <xdr:spPr>
        <a:xfrm>
          <a:off x="14611350" y="130430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52" name="【消防施設】&#10;有形固定資産減価償却率平均値テキスト"/>
        <xdr:cNvSpPr txBox="1"/>
      </xdr:nvSpPr>
      <xdr:spPr>
        <a:xfrm>
          <a:off x="14738350" y="13711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53" name="フローチャート: 判断 652"/>
        <xdr:cNvSpPr/>
      </xdr:nvSpPr>
      <xdr:spPr>
        <a:xfrm>
          <a:off x="14649450" y="137328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xdr:cNvSpPr/>
      </xdr:nvSpPr>
      <xdr:spPr>
        <a:xfrm>
          <a:off x="138874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655" name="フローチャート: 判断 654"/>
        <xdr:cNvSpPr/>
      </xdr:nvSpPr>
      <xdr:spPr>
        <a:xfrm>
          <a:off x="130937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162016</xdr:rowOff>
    </xdr:from>
    <xdr:to>
      <xdr:col>72</xdr:col>
      <xdr:colOff>38100</xdr:colOff>
      <xdr:row>83</xdr:row>
      <xdr:rowOff>92166</xdr:rowOff>
    </xdr:to>
    <xdr:sp macro="" textlink="">
      <xdr:nvSpPr>
        <xdr:cNvPr id="656" name="フローチャート: 判断 655"/>
        <xdr:cNvSpPr/>
      </xdr:nvSpPr>
      <xdr:spPr>
        <a:xfrm>
          <a:off x="12299950" y="13706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657" name="フローチャート: 判断 656"/>
        <xdr:cNvSpPr/>
      </xdr:nvSpPr>
      <xdr:spPr>
        <a:xfrm>
          <a:off x="11487150" y="1371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18324</xdr:rowOff>
    </xdr:from>
    <xdr:to>
      <xdr:col>85</xdr:col>
      <xdr:colOff>177800</xdr:colOff>
      <xdr:row>79</xdr:row>
      <xdr:rowOff>119924</xdr:rowOff>
    </xdr:to>
    <xdr:sp macro="" textlink="">
      <xdr:nvSpPr>
        <xdr:cNvPr id="663" name="楕円 662"/>
        <xdr:cNvSpPr/>
      </xdr:nvSpPr>
      <xdr:spPr>
        <a:xfrm>
          <a:off x="14649450" y="1306757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104701</xdr:rowOff>
    </xdr:from>
    <xdr:ext cx="405111" cy="259045"/>
    <xdr:sp macro="" textlink="">
      <xdr:nvSpPr>
        <xdr:cNvPr id="664" name="【消防施設】&#10;有形固定資産減価償却率該当値テキスト"/>
        <xdr:cNvSpPr txBox="1"/>
      </xdr:nvSpPr>
      <xdr:spPr>
        <a:xfrm>
          <a:off x="14738350" y="12988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152219</xdr:rowOff>
    </xdr:from>
    <xdr:to>
      <xdr:col>81</xdr:col>
      <xdr:colOff>101600</xdr:colOff>
      <xdr:row>79</xdr:row>
      <xdr:rowOff>82369</xdr:rowOff>
    </xdr:to>
    <xdr:sp macro="" textlink="">
      <xdr:nvSpPr>
        <xdr:cNvPr id="665" name="楕円 664"/>
        <xdr:cNvSpPr/>
      </xdr:nvSpPr>
      <xdr:spPr>
        <a:xfrm>
          <a:off x="13887450" y="130363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31569</xdr:rowOff>
    </xdr:from>
    <xdr:to>
      <xdr:col>85</xdr:col>
      <xdr:colOff>127000</xdr:colOff>
      <xdr:row>79</xdr:row>
      <xdr:rowOff>69124</xdr:rowOff>
    </xdr:to>
    <xdr:cxnSp macro="">
      <xdr:nvCxnSpPr>
        <xdr:cNvPr id="666" name="直線コネクタ 665"/>
        <xdr:cNvCxnSpPr/>
      </xdr:nvCxnSpPr>
      <xdr:spPr>
        <a:xfrm>
          <a:off x="13938250" y="13080819"/>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121194</xdr:rowOff>
    </xdr:from>
    <xdr:to>
      <xdr:col>76</xdr:col>
      <xdr:colOff>165100</xdr:colOff>
      <xdr:row>79</xdr:row>
      <xdr:rowOff>51344</xdr:rowOff>
    </xdr:to>
    <xdr:sp macro="" textlink="">
      <xdr:nvSpPr>
        <xdr:cNvPr id="667" name="楕円 666"/>
        <xdr:cNvSpPr/>
      </xdr:nvSpPr>
      <xdr:spPr>
        <a:xfrm>
          <a:off x="13093700" y="130053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xdr:rowOff>
    </xdr:from>
    <xdr:to>
      <xdr:col>81</xdr:col>
      <xdr:colOff>50800</xdr:colOff>
      <xdr:row>79</xdr:row>
      <xdr:rowOff>31569</xdr:rowOff>
    </xdr:to>
    <xdr:cxnSp macro="">
      <xdr:nvCxnSpPr>
        <xdr:cNvPr id="668" name="直線コネクタ 667"/>
        <xdr:cNvCxnSpPr/>
      </xdr:nvCxnSpPr>
      <xdr:spPr>
        <a:xfrm>
          <a:off x="13144500" y="13049794"/>
          <a:ext cx="79375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80373</xdr:rowOff>
    </xdr:from>
    <xdr:to>
      <xdr:col>72</xdr:col>
      <xdr:colOff>38100</xdr:colOff>
      <xdr:row>79</xdr:row>
      <xdr:rowOff>10523</xdr:rowOff>
    </xdr:to>
    <xdr:sp macro="" textlink="">
      <xdr:nvSpPr>
        <xdr:cNvPr id="669" name="楕円 668"/>
        <xdr:cNvSpPr/>
      </xdr:nvSpPr>
      <xdr:spPr>
        <a:xfrm>
          <a:off x="12299950" y="129645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131173</xdr:rowOff>
    </xdr:from>
    <xdr:to>
      <xdr:col>76</xdr:col>
      <xdr:colOff>114300</xdr:colOff>
      <xdr:row>79</xdr:row>
      <xdr:rowOff>544</xdr:rowOff>
    </xdr:to>
    <xdr:cxnSp macro="">
      <xdr:nvCxnSpPr>
        <xdr:cNvPr id="670" name="直線コネクタ 669"/>
        <xdr:cNvCxnSpPr/>
      </xdr:nvCxnSpPr>
      <xdr:spPr>
        <a:xfrm>
          <a:off x="12344400" y="13015323"/>
          <a:ext cx="8001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47716</xdr:rowOff>
    </xdr:from>
    <xdr:to>
      <xdr:col>67</xdr:col>
      <xdr:colOff>101600</xdr:colOff>
      <xdr:row>79</xdr:row>
      <xdr:rowOff>149316</xdr:rowOff>
    </xdr:to>
    <xdr:sp macro="" textlink="">
      <xdr:nvSpPr>
        <xdr:cNvPr id="671" name="楕円 670"/>
        <xdr:cNvSpPr/>
      </xdr:nvSpPr>
      <xdr:spPr>
        <a:xfrm>
          <a:off x="11487150" y="130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131173</xdr:rowOff>
    </xdr:from>
    <xdr:to>
      <xdr:col>71</xdr:col>
      <xdr:colOff>177800</xdr:colOff>
      <xdr:row>79</xdr:row>
      <xdr:rowOff>98516</xdr:rowOff>
    </xdr:to>
    <xdr:cxnSp macro="">
      <xdr:nvCxnSpPr>
        <xdr:cNvPr id="672" name="直線コネクタ 671"/>
        <xdr:cNvCxnSpPr/>
      </xdr:nvCxnSpPr>
      <xdr:spPr>
        <a:xfrm flipV="1">
          <a:off x="11537950" y="13015323"/>
          <a:ext cx="806450" cy="1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673" name="n_1aveValue【消防施設】&#10;有形固定資産減価償却率"/>
        <xdr:cNvSpPr txBox="1"/>
      </xdr:nvSpPr>
      <xdr:spPr>
        <a:xfrm>
          <a:off x="13742044" y="138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674" name="n_2aveValue【消防施設】&#10;有形固定資産減価償却率"/>
        <xdr:cNvSpPr txBox="1"/>
      </xdr:nvSpPr>
      <xdr:spPr>
        <a:xfrm>
          <a:off x="1296099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83293</xdr:rowOff>
    </xdr:from>
    <xdr:ext cx="405111" cy="259045"/>
    <xdr:sp macro="" textlink="">
      <xdr:nvSpPr>
        <xdr:cNvPr id="675" name="n_3aveValue【消防施設】&#10;有形固定資産減価償却率"/>
        <xdr:cNvSpPr txBox="1"/>
      </xdr:nvSpPr>
      <xdr:spPr>
        <a:xfrm>
          <a:off x="12167244" y="1379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97989</xdr:rowOff>
    </xdr:from>
    <xdr:ext cx="405111" cy="259045"/>
    <xdr:sp macro="" textlink="">
      <xdr:nvSpPr>
        <xdr:cNvPr id="676" name="n_4aveValue【消防施設】&#10;有形固定資産減価償却率"/>
        <xdr:cNvSpPr txBox="1"/>
      </xdr:nvSpPr>
      <xdr:spPr>
        <a:xfrm>
          <a:off x="11354444" y="13807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98896</xdr:rowOff>
    </xdr:from>
    <xdr:ext cx="405111" cy="259045"/>
    <xdr:sp macro="" textlink="">
      <xdr:nvSpPr>
        <xdr:cNvPr id="677" name="n_1mainValue【消防施設】&#10;有形固定資産減価償却率"/>
        <xdr:cNvSpPr txBox="1"/>
      </xdr:nvSpPr>
      <xdr:spPr>
        <a:xfrm>
          <a:off x="13742044" y="1281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67871</xdr:rowOff>
    </xdr:from>
    <xdr:ext cx="405111" cy="259045"/>
    <xdr:sp macro="" textlink="">
      <xdr:nvSpPr>
        <xdr:cNvPr id="678" name="n_2mainValue【消防施設】&#10;有形固定資産減価償却率"/>
        <xdr:cNvSpPr txBox="1"/>
      </xdr:nvSpPr>
      <xdr:spPr>
        <a:xfrm>
          <a:off x="12960994" y="1278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27050</xdr:rowOff>
    </xdr:from>
    <xdr:ext cx="405111" cy="259045"/>
    <xdr:sp macro="" textlink="">
      <xdr:nvSpPr>
        <xdr:cNvPr id="679" name="n_3mainValue【消防施設】&#10;有形固定資産減価償却率"/>
        <xdr:cNvSpPr txBox="1"/>
      </xdr:nvSpPr>
      <xdr:spPr>
        <a:xfrm>
          <a:off x="12167244" y="1274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165843</xdr:rowOff>
    </xdr:from>
    <xdr:ext cx="405111" cy="259045"/>
    <xdr:sp macro="" textlink="">
      <xdr:nvSpPr>
        <xdr:cNvPr id="680" name="n_4mainValue【消防施設】&#10;有形固定資産減価償却率"/>
        <xdr:cNvSpPr txBox="1"/>
      </xdr:nvSpPr>
      <xdr:spPr>
        <a:xfrm>
          <a:off x="11354444" y="12884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6" name="直線コネクタ 705"/>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7" name="【消防施設】&#10;一人当たり面積最小値テキスト"/>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8" name="直線コネクタ 707"/>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9" name="【消防施設】&#10;一人当たり面積最大値テキスト"/>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0" name="直線コネクタ 709"/>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1" name="【消防施設】&#10;一人当たり面積平均値テキスト"/>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2" name="フローチャート: 判断 711"/>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3" name="フローチャート: 判断 712"/>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4" name="フローチャート: 判断 713"/>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5" name="フローチャート: 判断 714"/>
        <xdr:cNvSpPr/>
      </xdr:nvSpPr>
      <xdr:spPr>
        <a:xfrm>
          <a:off x="175514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6" name="フローチャート: 判断 715"/>
        <xdr:cNvSpPr/>
      </xdr:nvSpPr>
      <xdr:spPr>
        <a:xfrm>
          <a:off x="16757650" y="141071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134257</xdr:rowOff>
    </xdr:from>
    <xdr:to>
      <xdr:col>116</xdr:col>
      <xdr:colOff>114300</xdr:colOff>
      <xdr:row>86</xdr:row>
      <xdr:rowOff>64407</xdr:rowOff>
    </xdr:to>
    <xdr:sp macro="" textlink="">
      <xdr:nvSpPr>
        <xdr:cNvPr id="722" name="楕円 721"/>
        <xdr:cNvSpPr/>
      </xdr:nvSpPr>
      <xdr:spPr>
        <a:xfrm>
          <a:off x="19900900" y="141741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49184</xdr:rowOff>
    </xdr:from>
    <xdr:ext cx="469744" cy="259045"/>
    <xdr:sp macro="" textlink="">
      <xdr:nvSpPr>
        <xdr:cNvPr id="723" name="【消防施設】&#10;一人当たり面積該当値テキスト"/>
        <xdr:cNvSpPr txBox="1"/>
      </xdr:nvSpPr>
      <xdr:spPr>
        <a:xfrm>
          <a:off x="19989800" y="1408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139156</xdr:rowOff>
    </xdr:from>
    <xdr:to>
      <xdr:col>112</xdr:col>
      <xdr:colOff>38100</xdr:colOff>
      <xdr:row>86</xdr:row>
      <xdr:rowOff>69306</xdr:rowOff>
    </xdr:to>
    <xdr:sp macro="" textlink="">
      <xdr:nvSpPr>
        <xdr:cNvPr id="724" name="楕円 723"/>
        <xdr:cNvSpPr/>
      </xdr:nvSpPr>
      <xdr:spPr>
        <a:xfrm>
          <a:off x="19157950" y="141790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13607</xdr:rowOff>
    </xdr:from>
    <xdr:to>
      <xdr:col>116</xdr:col>
      <xdr:colOff>63500</xdr:colOff>
      <xdr:row>86</xdr:row>
      <xdr:rowOff>18506</xdr:rowOff>
    </xdr:to>
    <xdr:cxnSp macro="">
      <xdr:nvCxnSpPr>
        <xdr:cNvPr id="725" name="直線コネクタ 724"/>
        <xdr:cNvCxnSpPr/>
      </xdr:nvCxnSpPr>
      <xdr:spPr>
        <a:xfrm flipV="1">
          <a:off x="19202400" y="14218557"/>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726" name="楕円 725"/>
        <xdr:cNvSpPr/>
      </xdr:nvSpPr>
      <xdr:spPr>
        <a:xfrm>
          <a:off x="18345150" y="141822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18506</xdr:rowOff>
    </xdr:from>
    <xdr:to>
      <xdr:col>111</xdr:col>
      <xdr:colOff>177800</xdr:colOff>
      <xdr:row>86</xdr:row>
      <xdr:rowOff>21771</xdr:rowOff>
    </xdr:to>
    <xdr:cxnSp macro="">
      <xdr:nvCxnSpPr>
        <xdr:cNvPr id="727" name="直線コネクタ 726"/>
        <xdr:cNvCxnSpPr/>
      </xdr:nvCxnSpPr>
      <xdr:spPr>
        <a:xfrm flipV="1">
          <a:off x="18395950" y="14223456"/>
          <a:ext cx="8064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140788</xdr:rowOff>
    </xdr:from>
    <xdr:to>
      <xdr:col>102</xdr:col>
      <xdr:colOff>165100</xdr:colOff>
      <xdr:row>86</xdr:row>
      <xdr:rowOff>70938</xdr:rowOff>
    </xdr:to>
    <xdr:sp macro="" textlink="">
      <xdr:nvSpPr>
        <xdr:cNvPr id="728" name="楕円 727"/>
        <xdr:cNvSpPr/>
      </xdr:nvSpPr>
      <xdr:spPr>
        <a:xfrm>
          <a:off x="17551400" y="14180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20138</xdr:rowOff>
    </xdr:from>
    <xdr:to>
      <xdr:col>107</xdr:col>
      <xdr:colOff>50800</xdr:colOff>
      <xdr:row>86</xdr:row>
      <xdr:rowOff>21771</xdr:rowOff>
    </xdr:to>
    <xdr:cxnSp macro="">
      <xdr:nvCxnSpPr>
        <xdr:cNvPr id="729" name="直線コネクタ 728"/>
        <xdr:cNvCxnSpPr/>
      </xdr:nvCxnSpPr>
      <xdr:spPr>
        <a:xfrm>
          <a:off x="17602200" y="14225088"/>
          <a:ext cx="7937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730" name="楕円 729"/>
        <xdr:cNvSpPr/>
      </xdr:nvSpPr>
      <xdr:spPr>
        <a:xfrm>
          <a:off x="16757650" y="141414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86</xdr:row>
      <xdr:rowOff>20138</xdr:rowOff>
    </xdr:to>
    <xdr:cxnSp macro="">
      <xdr:nvCxnSpPr>
        <xdr:cNvPr id="731" name="直線コネクタ 730"/>
        <xdr:cNvCxnSpPr/>
      </xdr:nvCxnSpPr>
      <xdr:spPr>
        <a:xfrm>
          <a:off x="16802100" y="14192250"/>
          <a:ext cx="8001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2" name="n_1aveValue【消防施設】&#10;一人当たり面積"/>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3" name="n_2aveValue【消防施設】&#10;一人当たり面積"/>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4" name="n_3aveValue【消防施設】&#10;一人当たり面積"/>
        <xdr:cNvSpPr txBox="1"/>
      </xdr:nvSpPr>
      <xdr:spPr>
        <a:xfrm>
          <a:off x="173863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5" name="n_4aveValue【消防施設】&#10;一人当たり面積"/>
        <xdr:cNvSpPr txBox="1"/>
      </xdr:nvSpPr>
      <xdr:spPr>
        <a:xfrm>
          <a:off x="165926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60433</xdr:rowOff>
    </xdr:from>
    <xdr:ext cx="469744" cy="259045"/>
    <xdr:sp macro="" textlink="">
      <xdr:nvSpPr>
        <xdr:cNvPr id="736" name="n_1mainValue【消防施設】&#10;一人当たり面積"/>
        <xdr:cNvSpPr txBox="1"/>
      </xdr:nvSpPr>
      <xdr:spPr>
        <a:xfrm>
          <a:off x="18980227" y="142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737" name="n_2mainValue【消防施設】&#10;一人当たり面積"/>
        <xdr:cNvSpPr txBox="1"/>
      </xdr:nvSpPr>
      <xdr:spPr>
        <a:xfrm>
          <a:off x="18180127" y="1426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62065</xdr:rowOff>
    </xdr:from>
    <xdr:ext cx="469744" cy="259045"/>
    <xdr:sp macro="" textlink="">
      <xdr:nvSpPr>
        <xdr:cNvPr id="738" name="n_3mainValue【消防施設】&#10;一人当たり面積"/>
        <xdr:cNvSpPr txBox="1"/>
      </xdr:nvSpPr>
      <xdr:spPr>
        <a:xfrm>
          <a:off x="17386377" y="1426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22877</xdr:rowOff>
    </xdr:from>
    <xdr:ext cx="469744" cy="259045"/>
    <xdr:sp macro="" textlink="">
      <xdr:nvSpPr>
        <xdr:cNvPr id="739" name="n_4mainValue【消防施設】&#10;一人当たり面積"/>
        <xdr:cNvSpPr txBox="1"/>
      </xdr:nvSpPr>
      <xdr:spPr>
        <a:xfrm>
          <a:off x="165926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8" name="【庁舎】&#10;有形固定資産減価償却率平均値テキスト"/>
        <xdr:cNvSpPr txBox="1"/>
      </xdr:nvSpPr>
      <xdr:spPr>
        <a:xfrm>
          <a:off x="14738350" y="17122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9" name="フローチャート: 判断 768"/>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0" name="フローチャート: 判断 769"/>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1" name="フローチャート: 判断 770"/>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2" name="フローチャート: 判断 771"/>
        <xdr:cNvSpPr/>
      </xdr:nvSpPr>
      <xdr:spPr>
        <a:xfrm>
          <a:off x="12299950" y="17169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3" name="フローチャート: 判断 772"/>
        <xdr:cNvSpPr/>
      </xdr:nvSpPr>
      <xdr:spPr>
        <a:xfrm>
          <a:off x="11487150" y="1717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68580</xdr:rowOff>
    </xdr:from>
    <xdr:to>
      <xdr:col>85</xdr:col>
      <xdr:colOff>177800</xdr:colOff>
      <xdr:row>101</xdr:row>
      <xdr:rowOff>170180</xdr:rowOff>
    </xdr:to>
    <xdr:sp macro="" textlink="">
      <xdr:nvSpPr>
        <xdr:cNvPr id="779" name="楕円 778"/>
        <xdr:cNvSpPr/>
      </xdr:nvSpPr>
      <xdr:spPr>
        <a:xfrm>
          <a:off x="14649450" y="168135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91457</xdr:rowOff>
    </xdr:from>
    <xdr:ext cx="405111" cy="259045"/>
    <xdr:sp macro="" textlink="">
      <xdr:nvSpPr>
        <xdr:cNvPr id="780" name="【庁舎】&#10;有形固定資産減価償却率該当値テキスト"/>
        <xdr:cNvSpPr txBox="1"/>
      </xdr:nvSpPr>
      <xdr:spPr>
        <a:xfrm>
          <a:off x="1473835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146050</xdr:rowOff>
    </xdr:from>
    <xdr:to>
      <xdr:col>81</xdr:col>
      <xdr:colOff>101600</xdr:colOff>
      <xdr:row>104</xdr:row>
      <xdr:rowOff>76200</xdr:rowOff>
    </xdr:to>
    <xdr:sp macro="" textlink="">
      <xdr:nvSpPr>
        <xdr:cNvPr id="781" name="楕円 780"/>
        <xdr:cNvSpPr/>
      </xdr:nvSpPr>
      <xdr:spPr>
        <a:xfrm>
          <a:off x="13887450" y="1723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119380</xdr:rowOff>
    </xdr:from>
    <xdr:to>
      <xdr:col>85</xdr:col>
      <xdr:colOff>127000</xdr:colOff>
      <xdr:row>104</xdr:row>
      <xdr:rowOff>25400</xdr:rowOff>
    </xdr:to>
    <xdr:cxnSp macro="">
      <xdr:nvCxnSpPr>
        <xdr:cNvPr id="782" name="直線コネクタ 781"/>
        <xdr:cNvCxnSpPr/>
      </xdr:nvCxnSpPr>
      <xdr:spPr>
        <a:xfrm flipV="1">
          <a:off x="13938250" y="16864330"/>
          <a:ext cx="762000" cy="42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152400</xdr:rowOff>
    </xdr:from>
    <xdr:to>
      <xdr:col>76</xdr:col>
      <xdr:colOff>165100</xdr:colOff>
      <xdr:row>104</xdr:row>
      <xdr:rowOff>82550</xdr:rowOff>
    </xdr:to>
    <xdr:sp macro="" textlink="">
      <xdr:nvSpPr>
        <xdr:cNvPr id="783" name="楕円 782"/>
        <xdr:cNvSpPr/>
      </xdr:nvSpPr>
      <xdr:spPr>
        <a:xfrm>
          <a:off x="13093700" y="1724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25400</xdr:rowOff>
    </xdr:from>
    <xdr:to>
      <xdr:col>81</xdr:col>
      <xdr:colOff>50800</xdr:colOff>
      <xdr:row>104</xdr:row>
      <xdr:rowOff>31750</xdr:rowOff>
    </xdr:to>
    <xdr:cxnSp macro="">
      <xdr:nvCxnSpPr>
        <xdr:cNvPr id="784" name="直線コネクタ 783"/>
        <xdr:cNvCxnSpPr/>
      </xdr:nvCxnSpPr>
      <xdr:spPr>
        <a:xfrm flipV="1">
          <a:off x="13144500" y="1728470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130811</xdr:rowOff>
    </xdr:from>
    <xdr:to>
      <xdr:col>72</xdr:col>
      <xdr:colOff>38100</xdr:colOff>
      <xdr:row>104</xdr:row>
      <xdr:rowOff>60961</xdr:rowOff>
    </xdr:to>
    <xdr:sp macro="" textlink="">
      <xdr:nvSpPr>
        <xdr:cNvPr id="785" name="楕円 784"/>
        <xdr:cNvSpPr/>
      </xdr:nvSpPr>
      <xdr:spPr>
        <a:xfrm>
          <a:off x="12299950" y="172186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10161</xdr:rowOff>
    </xdr:from>
    <xdr:to>
      <xdr:col>76</xdr:col>
      <xdr:colOff>114300</xdr:colOff>
      <xdr:row>104</xdr:row>
      <xdr:rowOff>31750</xdr:rowOff>
    </xdr:to>
    <xdr:cxnSp macro="">
      <xdr:nvCxnSpPr>
        <xdr:cNvPr id="786" name="直線コネクタ 785"/>
        <xdr:cNvCxnSpPr/>
      </xdr:nvCxnSpPr>
      <xdr:spPr>
        <a:xfrm>
          <a:off x="12344400" y="17269461"/>
          <a:ext cx="8001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106680</xdr:rowOff>
    </xdr:from>
    <xdr:to>
      <xdr:col>67</xdr:col>
      <xdr:colOff>101600</xdr:colOff>
      <xdr:row>104</xdr:row>
      <xdr:rowOff>36830</xdr:rowOff>
    </xdr:to>
    <xdr:sp macro="" textlink="">
      <xdr:nvSpPr>
        <xdr:cNvPr id="787" name="楕円 786"/>
        <xdr:cNvSpPr/>
      </xdr:nvSpPr>
      <xdr:spPr>
        <a:xfrm>
          <a:off x="11487150" y="171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157480</xdr:rowOff>
    </xdr:from>
    <xdr:to>
      <xdr:col>71</xdr:col>
      <xdr:colOff>177800</xdr:colOff>
      <xdr:row>104</xdr:row>
      <xdr:rowOff>10161</xdr:rowOff>
    </xdr:to>
    <xdr:cxnSp macro="">
      <xdr:nvCxnSpPr>
        <xdr:cNvPr id="788" name="直線コネクタ 787"/>
        <xdr:cNvCxnSpPr/>
      </xdr:nvCxnSpPr>
      <xdr:spPr>
        <a:xfrm>
          <a:off x="11537950" y="17245330"/>
          <a:ext cx="80645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9" name="n_1aveValue【庁舎】&#10;有形固定資産減価償却率"/>
        <xdr:cNvSpPr txBox="1"/>
      </xdr:nvSpPr>
      <xdr:spPr>
        <a:xfrm>
          <a:off x="13742044"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90" name="n_2aveValue【庁舎】&#10;有形固定資産減価償却率"/>
        <xdr:cNvSpPr txBox="1"/>
      </xdr:nvSpPr>
      <xdr:spPr>
        <a:xfrm>
          <a:off x="1296099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91" name="n_3aveValue【庁舎】&#10;有形固定資産減価償却率"/>
        <xdr:cNvSpPr txBox="1"/>
      </xdr:nvSpPr>
      <xdr:spPr>
        <a:xfrm>
          <a:off x="12167244" y="1694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92" name="n_4aveValue【庁舎】&#10;有形固定資産減価償却率"/>
        <xdr:cNvSpPr txBox="1"/>
      </xdr:nvSpPr>
      <xdr:spPr>
        <a:xfrm>
          <a:off x="11354444"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67327</xdr:rowOff>
    </xdr:from>
    <xdr:ext cx="405111" cy="259045"/>
    <xdr:sp macro="" textlink="">
      <xdr:nvSpPr>
        <xdr:cNvPr id="793" name="n_1mainValue【庁舎】&#10;有形固定資産減価償却率"/>
        <xdr:cNvSpPr txBox="1"/>
      </xdr:nvSpPr>
      <xdr:spPr>
        <a:xfrm>
          <a:off x="13742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73677</xdr:rowOff>
    </xdr:from>
    <xdr:ext cx="405111" cy="259045"/>
    <xdr:sp macro="" textlink="">
      <xdr:nvSpPr>
        <xdr:cNvPr id="794" name="n_2mainValue【庁舎】&#10;有形固定資産減価償却率"/>
        <xdr:cNvSpPr txBox="1"/>
      </xdr:nvSpPr>
      <xdr:spPr>
        <a:xfrm>
          <a:off x="12960994" y="1733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52088</xdr:rowOff>
    </xdr:from>
    <xdr:ext cx="405111" cy="259045"/>
    <xdr:sp macro="" textlink="">
      <xdr:nvSpPr>
        <xdr:cNvPr id="795" name="n_3mainValue【庁舎】&#10;有形固定資産減価償却率"/>
        <xdr:cNvSpPr txBox="1"/>
      </xdr:nvSpPr>
      <xdr:spPr>
        <a:xfrm>
          <a:off x="121672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27957</xdr:rowOff>
    </xdr:from>
    <xdr:ext cx="405111" cy="259045"/>
    <xdr:sp macro="" textlink="">
      <xdr:nvSpPr>
        <xdr:cNvPr id="796" name="n_4mainValue【庁舎】&#10;有形固定資産減価償却率"/>
        <xdr:cNvSpPr txBox="1"/>
      </xdr:nvSpPr>
      <xdr:spPr>
        <a:xfrm>
          <a:off x="11354444" y="1728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0" name="直線コネクタ 819"/>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1" name="【庁舎】&#10;一人当たり面積最小値テキスト"/>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2" name="直線コネクタ 821"/>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3" name="【庁舎】&#10;一人当たり面積最大値テキスト"/>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4" name="直線コネクタ 823"/>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5" name="【庁舎】&#10;一人当たり面積平均値テキスト"/>
        <xdr:cNvSpPr txBox="1"/>
      </xdr:nvSpPr>
      <xdr:spPr>
        <a:xfrm>
          <a:off x="19989800" y="17392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6" name="フローチャート: 判断 825"/>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7" name="フローチャート: 判断 826"/>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8" name="フローチャート: 判断 827"/>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29" name="フローチャート: 判断 828"/>
        <xdr:cNvSpPr/>
      </xdr:nvSpPr>
      <xdr:spPr>
        <a:xfrm>
          <a:off x="17551400" y="1757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0" name="フローチャート: 判断 829"/>
        <xdr:cNvSpPr/>
      </xdr:nvSpPr>
      <xdr:spPr>
        <a:xfrm>
          <a:off x="16757650" y="1756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148589</xdr:rowOff>
    </xdr:from>
    <xdr:to>
      <xdr:col>116</xdr:col>
      <xdr:colOff>114300</xdr:colOff>
      <xdr:row>106</xdr:row>
      <xdr:rowOff>78739</xdr:rowOff>
    </xdr:to>
    <xdr:sp macro="" textlink="">
      <xdr:nvSpPr>
        <xdr:cNvPr id="836" name="楕円 835"/>
        <xdr:cNvSpPr/>
      </xdr:nvSpPr>
      <xdr:spPr>
        <a:xfrm>
          <a:off x="19900900" y="175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127016</xdr:rowOff>
    </xdr:from>
    <xdr:ext cx="469744" cy="259045"/>
    <xdr:sp macro="" textlink="">
      <xdr:nvSpPr>
        <xdr:cNvPr id="837" name="【庁舎】&#10;一人当たり面積該当値テキスト"/>
        <xdr:cNvSpPr txBox="1"/>
      </xdr:nvSpPr>
      <xdr:spPr>
        <a:xfrm>
          <a:off x="19989800" y="175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8889</xdr:rowOff>
    </xdr:from>
    <xdr:to>
      <xdr:col>112</xdr:col>
      <xdr:colOff>38100</xdr:colOff>
      <xdr:row>106</xdr:row>
      <xdr:rowOff>110489</xdr:rowOff>
    </xdr:to>
    <xdr:sp macro="" textlink="">
      <xdr:nvSpPr>
        <xdr:cNvPr id="838" name="楕円 837"/>
        <xdr:cNvSpPr/>
      </xdr:nvSpPr>
      <xdr:spPr>
        <a:xfrm>
          <a:off x="19157950" y="176110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27939</xdr:rowOff>
    </xdr:from>
    <xdr:to>
      <xdr:col>116</xdr:col>
      <xdr:colOff>63500</xdr:colOff>
      <xdr:row>106</xdr:row>
      <xdr:rowOff>59689</xdr:rowOff>
    </xdr:to>
    <xdr:cxnSp macro="">
      <xdr:nvCxnSpPr>
        <xdr:cNvPr id="839" name="直線コネクタ 838"/>
        <xdr:cNvCxnSpPr/>
      </xdr:nvCxnSpPr>
      <xdr:spPr>
        <a:xfrm flipV="1">
          <a:off x="19202400" y="17630139"/>
          <a:ext cx="7493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19050</xdr:rowOff>
    </xdr:from>
    <xdr:to>
      <xdr:col>107</xdr:col>
      <xdr:colOff>101600</xdr:colOff>
      <xdr:row>106</xdr:row>
      <xdr:rowOff>120650</xdr:rowOff>
    </xdr:to>
    <xdr:sp macro="" textlink="">
      <xdr:nvSpPr>
        <xdr:cNvPr id="840" name="楕円 839"/>
        <xdr:cNvSpPr/>
      </xdr:nvSpPr>
      <xdr:spPr>
        <a:xfrm>
          <a:off x="1834515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59689</xdr:rowOff>
    </xdr:from>
    <xdr:to>
      <xdr:col>111</xdr:col>
      <xdr:colOff>177800</xdr:colOff>
      <xdr:row>106</xdr:row>
      <xdr:rowOff>69850</xdr:rowOff>
    </xdr:to>
    <xdr:cxnSp macro="">
      <xdr:nvCxnSpPr>
        <xdr:cNvPr id="841" name="直線コネクタ 840"/>
        <xdr:cNvCxnSpPr/>
      </xdr:nvCxnSpPr>
      <xdr:spPr>
        <a:xfrm flipV="1">
          <a:off x="18395950" y="17661889"/>
          <a:ext cx="80645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27939</xdr:rowOff>
    </xdr:from>
    <xdr:to>
      <xdr:col>102</xdr:col>
      <xdr:colOff>165100</xdr:colOff>
      <xdr:row>106</xdr:row>
      <xdr:rowOff>129539</xdr:rowOff>
    </xdr:to>
    <xdr:sp macro="" textlink="">
      <xdr:nvSpPr>
        <xdr:cNvPr id="842" name="楕円 841"/>
        <xdr:cNvSpPr/>
      </xdr:nvSpPr>
      <xdr:spPr>
        <a:xfrm>
          <a:off x="17551400" y="1763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69850</xdr:rowOff>
    </xdr:from>
    <xdr:to>
      <xdr:col>107</xdr:col>
      <xdr:colOff>50800</xdr:colOff>
      <xdr:row>106</xdr:row>
      <xdr:rowOff>78739</xdr:rowOff>
    </xdr:to>
    <xdr:cxnSp macro="">
      <xdr:nvCxnSpPr>
        <xdr:cNvPr id="843" name="直線コネクタ 842"/>
        <xdr:cNvCxnSpPr/>
      </xdr:nvCxnSpPr>
      <xdr:spPr>
        <a:xfrm flipV="1">
          <a:off x="17602200" y="17672050"/>
          <a:ext cx="7937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34289</xdr:rowOff>
    </xdr:from>
    <xdr:to>
      <xdr:col>98</xdr:col>
      <xdr:colOff>38100</xdr:colOff>
      <xdr:row>106</xdr:row>
      <xdr:rowOff>135889</xdr:rowOff>
    </xdr:to>
    <xdr:sp macro="" textlink="">
      <xdr:nvSpPr>
        <xdr:cNvPr id="844" name="楕円 843"/>
        <xdr:cNvSpPr/>
      </xdr:nvSpPr>
      <xdr:spPr>
        <a:xfrm>
          <a:off x="16757650" y="17636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78739</xdr:rowOff>
    </xdr:from>
    <xdr:to>
      <xdr:col>102</xdr:col>
      <xdr:colOff>114300</xdr:colOff>
      <xdr:row>106</xdr:row>
      <xdr:rowOff>85089</xdr:rowOff>
    </xdr:to>
    <xdr:cxnSp macro="">
      <xdr:nvCxnSpPr>
        <xdr:cNvPr id="845" name="直線コネクタ 844"/>
        <xdr:cNvCxnSpPr/>
      </xdr:nvCxnSpPr>
      <xdr:spPr>
        <a:xfrm flipV="1">
          <a:off x="16802100" y="17680939"/>
          <a:ext cx="8001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6" name="n_1aveValue【庁舎】&#10;一人当たり面積"/>
        <xdr:cNvSpPr txBox="1"/>
      </xdr:nvSpPr>
      <xdr:spPr>
        <a:xfrm>
          <a:off x="18980227"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7" name="n_2aveValue【庁舎】&#10;一人当たり面積"/>
        <xdr:cNvSpPr txBox="1"/>
      </xdr:nvSpPr>
      <xdr:spPr>
        <a:xfrm>
          <a:off x="18180127" y="1734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48" name="n_3aveValue【庁舎】&#10;一人当たり面積"/>
        <xdr:cNvSpPr txBox="1"/>
      </xdr:nvSpPr>
      <xdr:spPr>
        <a:xfrm>
          <a:off x="17386377" y="173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49" name="n_4aveValue【庁舎】&#10;一人当たり面積"/>
        <xdr:cNvSpPr txBox="1"/>
      </xdr:nvSpPr>
      <xdr:spPr>
        <a:xfrm>
          <a:off x="165926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101616</xdr:rowOff>
    </xdr:from>
    <xdr:ext cx="469744" cy="259045"/>
    <xdr:sp macro="" textlink="">
      <xdr:nvSpPr>
        <xdr:cNvPr id="850" name="n_1mainValue【庁舎】&#10;一人当たり面積"/>
        <xdr:cNvSpPr txBox="1"/>
      </xdr:nvSpPr>
      <xdr:spPr>
        <a:xfrm>
          <a:off x="189802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111777</xdr:rowOff>
    </xdr:from>
    <xdr:ext cx="469744" cy="259045"/>
    <xdr:sp macro="" textlink="">
      <xdr:nvSpPr>
        <xdr:cNvPr id="851" name="n_2mainValue【庁舎】&#10;一人当たり面積"/>
        <xdr:cNvSpPr txBox="1"/>
      </xdr:nvSpPr>
      <xdr:spPr>
        <a:xfrm>
          <a:off x="18180127" y="177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120666</xdr:rowOff>
    </xdr:from>
    <xdr:ext cx="469744" cy="259045"/>
    <xdr:sp macro="" textlink="">
      <xdr:nvSpPr>
        <xdr:cNvPr id="852" name="n_3mainValue【庁舎】&#10;一人当たり面積"/>
        <xdr:cNvSpPr txBox="1"/>
      </xdr:nvSpPr>
      <xdr:spPr>
        <a:xfrm>
          <a:off x="1738637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127016</xdr:rowOff>
    </xdr:from>
    <xdr:ext cx="469744" cy="259045"/>
    <xdr:sp macro="" textlink="">
      <xdr:nvSpPr>
        <xdr:cNvPr id="853" name="n_4mainValue【庁舎】&#10;一人当たり面積"/>
        <xdr:cNvSpPr txBox="1"/>
      </xdr:nvSpPr>
      <xdr:spPr>
        <a:xfrm>
          <a:off x="16592627" y="177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大きく上回っている。図書館については、市内２施設とも合併前に建設した建物のため減価償却が進んでいることが要因である。今後は他施設との複合化が予定されていることから減少することが見込まれるが、計画的な改修を行い、施設の安全性や利便性の確保に引き続き努め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上回っている。今後は少子化による統廃合が進んでいくとみられ、建築後経年した既存施設が用途廃止されていくことから有形固定資産減価償却率が低下する見込みであるが、令和元年度に策定した湯沢市学校再編計画に基づき、校舎と合わせて体育館・プールについても適切な維持、改修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値を下回っている。要因としては取得価額の大半を占める養護老人ホーム「愛宕荘」が比較的新しい資産であることが挙げられるが、他施設については老朽化が著しく進んでいる。稲川老人福祉センター「緑風荘」においては、令和６年度に老朽化に伴う建物修繕及び設備更新による利用者の安全確保と若い世代や子どものいる家庭が気軽に利用できる環境の整備を目的とした大規模改修を予定している。今後も湯沢市公共施設等総合管理計画及び湯沢市公共施設再編計画に基づき、適切な維持補修等による長寿命化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消防施設の有形固定資産減価償却率は、消防本部の庁舎の老朽化に伴い平成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年度から実施していた移転、建て替え工事が令和元年度に完了し、令和２年度には旧消防庁舎の解体工事が行われたことによ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減少した。今後も湯沢市公共施設等総合管理計画に基づき、適切な維持管理や長寿命化を図っていく。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庁舎の有形固定資産減価償却率は、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皆瀬庁舎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に建て替えたことから、類似団体内平均値を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今後も湯沢市公共施設等総合管理計画に基づき、適切な維持管理や長寿命化を図っていく。</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同数であるが、類似団体平均と比べると依然として低い水準にある。少子高齢化による社会保障関係経費の増嵩や、公共施設の老朽化に伴う維持管理コストの増加等、将来に向けて歳出の増加が見込まれている一方、生産年齢人口の減少等により、今後は市税収入の減収が見込まれるなど財政基盤は脆弱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ため、湯沢市経営戦略に基づき行政の効率化に取り組むとともに、第２次湯沢市総合振興計画に掲げた産業基盤の充実・強化などの施策を着実に実施し、市税等自主財源確保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19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46990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167640</xdr:rowOff>
    </xdr:from>
    <xdr:to>
      <xdr:col>19</xdr:col>
      <xdr:colOff>184150</xdr:colOff>
      <xdr:row>43</xdr:row>
      <xdr:rowOff>97790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臨時財政対策債等（分母）の減少、また、物価高騰に伴う物件費や給付金の増加、子育て支援の実施に伴う扶助費等（分子）の増加により、経常収支比率は前年度より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ポイント悪化し、依然として類似団体平均を上回っている。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今後も物件費や扶助費は増加が見込まれていることから、市税の安定確保に努め、財政構造の弾力性の改善を図る。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33201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1310"/>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90896</xdr:rowOff>
    </xdr:from>
    <xdr:to>
      <xdr:col>19</xdr:col>
      <xdr:colOff>133350</xdr:colOff>
      <xdr:row>61</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789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90896</xdr:rowOff>
    </xdr:from>
    <xdr:to>
      <xdr:col>15</xdr:col>
      <xdr:colOff>82550</xdr:colOff>
      <xdr:row>60</xdr:row>
      <xdr:rowOff>142603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789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142603</xdr:rowOff>
    </xdr:from>
    <xdr:to>
      <xdr:col>11</xdr:col>
      <xdr:colOff>31750</xdr:colOff>
      <xdr:row>61</xdr:row>
      <xdr:rowOff>43543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2960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153851</xdr:rowOff>
    </xdr:from>
    <xdr:to>
      <xdr:col>23</xdr:col>
      <xdr:colOff>184150</xdr:colOff>
      <xdr:row>61</xdr:row>
      <xdr:rowOff>84001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125928</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58437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40096</xdr:rowOff>
    </xdr:from>
    <xdr:to>
      <xdr:col>15</xdr:col>
      <xdr:colOff>133350</xdr:colOff>
      <xdr:row>60</xdr:row>
      <xdr:rowOff>141696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126473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6730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164193</xdr:rowOff>
    </xdr:from>
    <xdr:to>
      <xdr:col>7</xdr:col>
      <xdr:colOff>31750</xdr:colOff>
      <xdr:row>61</xdr:row>
      <xdr:rowOff>94343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79120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人件費については、前年度比で約</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％減（△</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百万円）となった一方、物件費については、前年度比で約</a:t>
          </a:r>
          <a:r>
            <a:rPr kumimoji="1" lang="en-US" altLang="ja-JP" sz="1300">
              <a:solidFill>
                <a:schemeClr val="tx1"/>
              </a:solidFill>
              <a:latin typeface="ＭＳ Ｐゴシック" panose="020B0600070205080204" pitchFamily="50" charset="-128"/>
              <a:ea typeface="ＭＳ Ｐゴシック" panose="020B0600070205080204" pitchFamily="50" charset="-128"/>
            </a:rPr>
            <a:t>9.0</a:t>
          </a:r>
          <a:r>
            <a:rPr kumimoji="1" lang="ja-JP" altLang="en-US" sz="1300">
              <a:solidFill>
                <a:schemeClr val="tx1"/>
              </a:solidFill>
              <a:latin typeface="ＭＳ Ｐゴシック" panose="020B0600070205080204" pitchFamily="50" charset="-128"/>
              <a:ea typeface="ＭＳ Ｐゴシック" panose="020B0600070205080204" pitchFamily="50" charset="-128"/>
            </a:rPr>
            <a:t>％増（</a:t>
          </a:r>
          <a:r>
            <a:rPr kumimoji="1" lang="en-US" altLang="ja-JP" sz="1300">
              <a:solidFill>
                <a:schemeClr val="tx1"/>
              </a:solidFill>
              <a:latin typeface="ＭＳ Ｐゴシック" panose="020B0600070205080204" pitchFamily="50" charset="-128"/>
              <a:ea typeface="ＭＳ Ｐゴシック" panose="020B0600070205080204" pitchFamily="50" charset="-128"/>
            </a:rPr>
            <a:t>384</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百万円）となっており、人口１人当たりの人件費・物件費等は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2,152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円増加し、依然として類似団体平均を上回っている。</a:t>
          </a:r>
          <a:br>
            <a:rPr kumimoji="1" lang="ja-JP" altLang="en-US" sz="1300">
              <a:solidFill>
                <a:schemeClr val="tx1"/>
              </a:solidFill>
              <a:latin typeface="ＭＳ Ｐゴシック" panose="020B0600070205080204" pitchFamily="50" charset="-128"/>
              <a:ea typeface="ＭＳ Ｐゴシック" panose="020B0600070205080204" pitchFamily="50" charset="-128"/>
            </a:rPr>
          </a:br>
          <a:r>
            <a:rPr kumimoji="1" lang="ja-JP" altLang="en-US" sz="1300">
              <a:solidFill>
                <a:schemeClr val="tx1"/>
              </a:solidFill>
              <a:latin typeface="ＭＳ Ｐゴシック" panose="020B0600070205080204" pitchFamily="50" charset="-128"/>
              <a:ea typeface="ＭＳ Ｐゴシック" panose="020B0600070205080204" pitchFamily="50" charset="-128"/>
            </a:rPr>
            <a:t>　また、今後も人口減少が予測されている状況にあって、人口１人当たりの当該経費は増加することが見込まれているため、第４次定員管理計画に基づく定員適正化を図り、人件費の削減を進めることに加え、既存事業の精査を行い、より一層の物件費等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88550</xdr:rowOff>
    </xdr:from>
    <xdr:to>
      <xdr:col>23</xdr:col>
      <xdr:colOff>133350</xdr:colOff>
      <xdr:row>82</xdr:row>
      <xdr:rowOff>92259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7450"/>
          <a:ext cx="8382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77042</xdr:rowOff>
    </xdr:from>
    <xdr:to>
      <xdr:col>19</xdr:col>
      <xdr:colOff>133350</xdr:colOff>
      <xdr:row>82</xdr:row>
      <xdr:rowOff>88550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35942"/>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74042</xdr:rowOff>
    </xdr:from>
    <xdr:to>
      <xdr:col>15</xdr:col>
      <xdr:colOff>82550</xdr:colOff>
      <xdr:row>82</xdr:row>
      <xdr:rowOff>77042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32942"/>
          <a:ext cx="889000" cy="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153915</xdr:rowOff>
    </xdr:from>
    <xdr:to>
      <xdr:col>11</xdr:col>
      <xdr:colOff>31750</xdr:colOff>
      <xdr:row>82</xdr:row>
      <xdr:rowOff>74042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1365"/>
          <a:ext cx="889000" cy="9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41459</xdr:rowOff>
    </xdr:from>
    <xdr:to>
      <xdr:col>23</xdr:col>
      <xdr:colOff>184150</xdr:colOff>
      <xdr:row>82</xdr:row>
      <xdr:rowOff>143059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13536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2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37750</xdr:rowOff>
    </xdr:from>
    <xdr:to>
      <xdr:col>19</xdr:col>
      <xdr:colOff>184150</xdr:colOff>
      <xdr:row>82</xdr:row>
      <xdr:rowOff>139350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124127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26242</xdr:rowOff>
    </xdr:from>
    <xdr:to>
      <xdr:col>15</xdr:col>
      <xdr:colOff>133350</xdr:colOff>
      <xdr:row>82</xdr:row>
      <xdr:rowOff>127842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112619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7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23242</xdr:rowOff>
    </xdr:from>
    <xdr:to>
      <xdr:col>11</xdr:col>
      <xdr:colOff>82550</xdr:colOff>
      <xdr:row>82</xdr:row>
      <xdr:rowOff>124842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109619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6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103115</xdr:rowOff>
    </xdr:from>
    <xdr:to>
      <xdr:col>7</xdr:col>
      <xdr:colOff>31750</xdr:colOff>
      <xdr:row>82</xdr:row>
      <xdr:rowOff>33265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43442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第４次定員管理計画に基づいた適正な定員管理に努めたことにより低水準で推移しており、類似団体との比較においても平均値を下回っている今後も適正な定員管理に努め、職員給与の適正化を図る。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69145</xdr:rowOff>
    </xdr:from>
    <xdr:to>
      <xdr:col>81</xdr:col>
      <xdr:colOff>44450</xdr:colOff>
      <xdr:row>84</xdr:row>
      <xdr:rowOff>162984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709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15522</xdr:rowOff>
    </xdr:from>
    <xdr:to>
      <xdr:col>77</xdr:col>
      <xdr:colOff>44450</xdr:colOff>
      <xdr:row>84</xdr:row>
      <xdr:rowOff>69145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173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15522</xdr:rowOff>
    </xdr:from>
    <xdr:to>
      <xdr:col>72</xdr:col>
      <xdr:colOff>203200</xdr:colOff>
      <xdr:row>84</xdr:row>
      <xdr:rowOff>95955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1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95955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136172</xdr:rowOff>
    </xdr:from>
    <xdr:to>
      <xdr:col>73</xdr:col>
      <xdr:colOff>44450</xdr:colOff>
      <xdr:row>84</xdr:row>
      <xdr:rowOff>66322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76499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45155</xdr:rowOff>
    </xdr:from>
    <xdr:to>
      <xdr:col>68</xdr:col>
      <xdr:colOff>203200</xdr:colOff>
      <xdr:row>84</xdr:row>
      <xdr:rowOff>146755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令和３年１月に策定した第４次定員管理計画に基づき職員削減に努めたことにより、類似団体平均と比較して人口千人当たりの職員数は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0.79</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人下回っているものの、依然として全国平均及び秋田県平均を上回っている。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現状、正職員の定年が延長されている状況において、行政の合理化、能率化を図った上で、行政課題に的確に対応できるよう適正な定員管理に努める。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98594</xdr:rowOff>
    </xdr:from>
    <xdr:to>
      <xdr:col>81</xdr:col>
      <xdr:colOff>44450</xdr:colOff>
      <xdr:row>60</xdr:row>
      <xdr:rowOff>111464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85594"/>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98594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80769"/>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76877</xdr:rowOff>
    </xdr:from>
    <xdr:to>
      <xdr:col>72</xdr:col>
      <xdr:colOff>203200</xdr:colOff>
      <xdr:row>60</xdr:row>
      <xdr:rowOff>93769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63877"/>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76877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48595"/>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60664</xdr:rowOff>
    </xdr:from>
    <xdr:to>
      <xdr:col>81</xdr:col>
      <xdr:colOff>95250</xdr:colOff>
      <xdr:row>60</xdr:row>
      <xdr:rowOff>162264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77191</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9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47794</xdr:rowOff>
    </xdr:from>
    <xdr:to>
      <xdr:col>77</xdr:col>
      <xdr:colOff>95250</xdr:colOff>
      <xdr:row>60</xdr:row>
      <xdr:rowOff>149394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159571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103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154746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26077</xdr:rowOff>
    </xdr:from>
    <xdr:to>
      <xdr:col>68</xdr:col>
      <xdr:colOff>203200</xdr:colOff>
      <xdr:row>60</xdr:row>
      <xdr:rowOff>127677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1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10795</xdr:rowOff>
    </xdr:from>
    <xdr:to>
      <xdr:col>64</xdr:col>
      <xdr:colOff>152400</xdr:colOff>
      <xdr:row>60</xdr:row>
      <xdr:rowOff>112395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122572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分子のうち、地方債の元利償還金が前年度と比較し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百万円減少したこともあり、単年度の実質公債費比率は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0.62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ポイント、３年平均の実質公債費比率は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ポイント減少したものの、依然として類似団体平均を上回っている。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大型普通建設事業により、令和６年度及び７年度は借入れする地方債が増加する見込みとなっているが、交付税算入率の高い有利な地方債を活用し、実質公債費比率の更なる減少に取り組んでいく。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76306</xdr:rowOff>
    </xdr:from>
    <xdr:to>
      <xdr:col>81</xdr:col>
      <xdr:colOff>44450</xdr:colOff>
      <xdr:row>37</xdr:row>
      <xdr:rowOff>82338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419956"/>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86360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42598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86360</xdr:rowOff>
    </xdr:from>
    <xdr:to>
      <xdr:col>72</xdr:col>
      <xdr:colOff>203200</xdr:colOff>
      <xdr:row>37</xdr:row>
      <xdr:rowOff>86360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430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86360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30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25506</xdr:rowOff>
    </xdr:from>
    <xdr:to>
      <xdr:col>81</xdr:col>
      <xdr:colOff>95250</xdr:colOff>
      <xdr:row>37</xdr:row>
      <xdr:rowOff>127106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169033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31538</xdr:rowOff>
    </xdr:from>
    <xdr:to>
      <xdr:col>77</xdr:col>
      <xdr:colOff>95250</xdr:colOff>
      <xdr:row>37</xdr:row>
      <xdr:rowOff>133138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117915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6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35560</xdr:rowOff>
    </xdr:from>
    <xdr:to>
      <xdr:col>73</xdr:col>
      <xdr:colOff>44450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35560</xdr:rowOff>
    </xdr:from>
    <xdr:to>
      <xdr:col>64</xdr:col>
      <xdr:colOff>152400</xdr:colOff>
      <xdr:row>37</xdr:row>
      <xdr:rowOff>137160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121937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標準財政規模及び元利償還金に係る基準財政需要額算入額（分母）は前年度から大きな変動がないものの、将来負担額（分子）においては債務負担行為に基づく支出額が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2,026</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百万円増加しており、将来負担比率が前年度と比較し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ポイント増加した主な要因となっている。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共施設の老朽化に伴う大規模改修や新規の大型普通建設事業の実施に伴い、地方債発行額及び債務負担行為に基づく支出額が増加している。今後は、大型事業等の年度間の平準化を図るなど、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67437</xdr:rowOff>
    </xdr:from>
    <xdr:to>
      <xdr:col>81</xdr:col>
      <xdr:colOff>44450</xdr:colOff>
      <xdr:row>16</xdr:row>
      <xdr:rowOff>144653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10637"/>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67437</xdr:rowOff>
    </xdr:from>
    <xdr:to>
      <xdr:col>77</xdr:col>
      <xdr:colOff>44450</xdr:colOff>
      <xdr:row>16</xdr:row>
      <xdr:rowOff>138218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10637"/>
          <a:ext cx="889000" cy="7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138218</xdr:rowOff>
    </xdr:from>
    <xdr:to>
      <xdr:col>72</xdr:col>
      <xdr:colOff>203200</xdr:colOff>
      <xdr:row>17</xdr:row>
      <xdr:rowOff>100288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81418"/>
          <a:ext cx="889000" cy="1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100288</xdr:rowOff>
    </xdr:from>
    <xdr:to>
      <xdr:col>68</xdr:col>
      <xdr:colOff>152400</xdr:colOff>
      <xdr:row>18</xdr:row>
      <xdr:rowOff>15706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1493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93853</xdr:rowOff>
    </xdr:from>
    <xdr:to>
      <xdr:col>81</xdr:col>
      <xdr:colOff>95250</xdr:colOff>
      <xdr:row>17</xdr:row>
      <xdr:rowOff>24003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65930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09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16637</xdr:rowOff>
    </xdr:from>
    <xdr:to>
      <xdr:col>77</xdr:col>
      <xdr:colOff>95250</xdr:colOff>
      <xdr:row>16</xdr:row>
      <xdr:rowOff>118237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103014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6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87418</xdr:rowOff>
    </xdr:from>
    <xdr:to>
      <xdr:col>73</xdr:col>
      <xdr:colOff>44450</xdr:colOff>
      <xdr:row>17</xdr:row>
      <xdr:rowOff>17568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2345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49488</xdr:rowOff>
    </xdr:from>
    <xdr:to>
      <xdr:col>68</xdr:col>
      <xdr:colOff>203200</xdr:colOff>
      <xdr:row>17</xdr:row>
      <xdr:rowOff>151088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135865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5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136356</xdr:rowOff>
    </xdr:from>
    <xdr:to>
      <xdr:col>64</xdr:col>
      <xdr:colOff>152400</xdr:colOff>
      <xdr:row>18</xdr:row>
      <xdr:rowOff>66506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51283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3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前年度と比較し人件費が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百万円減少しているものの、分母のうち臨時財政対策債が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百万円減少した影響もあり、前年度より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ポイント増加した。一方、継続して類似団体平均や秋田県平均を下回っている状況にある。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今後は人件費の増加が見込まれるが、第４次定員管理計画に基づき、定員の適正化を図り、人件費の削減に努める。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9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168910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前年度と比較し物件費が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384</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百万円増加したことにより、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ポイント増加した。この結果、前年度は類似団体平均と同等であったが、同平均を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物価や光熱水費の高騰等によって、近年物件費は上昇傾向にあるが、施設の運営における民間活力の導入や施設運営の効率化を図り、施設の管理コストの縮減に努める。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17</xdr:row>
      <xdr:rowOff>39370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62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16</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1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16</xdr:row>
      <xdr:rowOff>73660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8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前年度と比較し児童福祉費や生活保護費が増加したことに加え、分母のうち臨時財政対策債が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百万円減少した影響もあり、前年度より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今後も、保育料無償化等の施策による児童福祉費のほか、老人福祉費が増加する見込みであるが、事業内容を精査し、各制度の適切な執行に努める。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28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6350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28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6350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127000</xdr:rowOff>
    </xdr:from>
    <xdr:to>
      <xdr:col>11</xdr:col>
      <xdr:colOff>60325</xdr:colOff>
      <xdr:row>57</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前年度より維持補修費や国民健康保険特別会計繰出金、後期高齢者医療特別会計繰出金が減少したことにより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ポイント減少したものの、類似団体平均を上回っている状況にある。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維持補修費については、冬期間の降雪量によって大きく変動するが、他会計への繰出金については、各会計の事業の精査・見直しにより、適正な繰出しに努める。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72572</xdr:rowOff>
    </xdr:from>
    <xdr:to>
      <xdr:col>82</xdr:col>
      <xdr:colOff>107950</xdr:colOff>
      <xdr:row>58</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166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148772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57</xdr:row>
      <xdr:rowOff>146050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61</xdr:row>
      <xdr:rowOff>135165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67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21772</xdr:rowOff>
    </xdr:from>
    <xdr:to>
      <xdr:col>82</xdr:col>
      <xdr:colOff>158750</xdr:colOff>
      <xdr:row>58</xdr:row>
      <xdr:rowOff>123372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3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97972</xdr:rowOff>
    </xdr:from>
    <xdr:to>
      <xdr:col>78</xdr:col>
      <xdr:colOff>120650</xdr:colOff>
      <xdr:row>59</xdr:row>
      <xdr:rowOff>28122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84365</xdr:rowOff>
    </xdr:from>
    <xdr:to>
      <xdr:col>65</xdr:col>
      <xdr:colOff>53975</xdr:colOff>
      <xdr:row>62</xdr:row>
      <xdr:rowOff>14515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170742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前年度と比較し補助交付金等が減少したことにより、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補助費等については、一部事務組合が実施する大型事業への負担金の増加をはじめ、上水道会計及び下水道会計への補助金が増加することが見込まれていることから、一部事務組合や各会計の経営状況を精査し、負担金及び補助金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689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598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49276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59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38</xdr:row>
      <xdr:rowOff>49276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814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前年度と比較し、臨時財政対策債の</a:t>
          </a:r>
          <a:r>
            <a:rPr kumimoji="1" lang="en-US" altLang="ja-JP" sz="1300">
              <a:solidFill>
                <a:schemeClr val="tx1"/>
              </a:solidFill>
              <a:latin typeface="ＭＳ Ｐゴシック" panose="020B0600070205080204" pitchFamily="50" charset="-128"/>
              <a:ea typeface="ＭＳ Ｐゴシック" panose="020B0600070205080204" pitchFamily="50" charset="-128"/>
            </a:rPr>
            <a:t>92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百万円減少（分母）に加え、公債費が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70</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百万円減少（分子）したことにより、前年度より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ポイント減少した。また、類似団体平均や秋田県平均も下回っている状況にある。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大型普通建設事業により、令和６年度及び７年度は借入れする地方債が増加する見込みであるが、交付税算入率の高い有利な地方債を活用し、実質公債費比率の更なる減少に取り組む。</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74</xdr:row>
      <xdr:rowOff>167005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447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129557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16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161290</xdr:rowOff>
    </xdr:from>
    <xdr:to>
      <xdr:col>19</xdr:col>
      <xdr:colOff>187325</xdr:colOff>
      <xdr:row>74</xdr:row>
      <xdr:rowOff>167005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85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3175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4859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159385</xdr:rowOff>
    </xdr:from>
    <xdr:to>
      <xdr:col>11</xdr:col>
      <xdr:colOff>9525</xdr:colOff>
      <xdr:row>75</xdr:row>
      <xdr:rowOff>3175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66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15257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0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123825</xdr:rowOff>
    </xdr:from>
    <xdr:to>
      <xdr:col>11</xdr:col>
      <xdr:colOff>60325</xdr:colOff>
      <xdr:row>75</xdr:row>
      <xdr:rowOff>53975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108585</xdr:rowOff>
    </xdr:from>
    <xdr:to>
      <xdr:col>6</xdr:col>
      <xdr:colOff>171450</xdr:colOff>
      <xdr:row>75</xdr:row>
      <xdr:rowOff>38735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48912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ポイント増加しており、継続して類似団体平均を上回っている。主に、人件費、扶助費、物件費が増加したことや、分母のうち臨時財政対策債が</a:t>
          </a:r>
          <a:r>
            <a:rPr kumimoji="1" lang="en-US" altLang="ja-JP" sz="1300">
              <a:solidFill>
                <a:schemeClr val="tx1"/>
              </a:solidFill>
              <a:latin typeface="ＭＳ Ｐゴシック" panose="020B0600070205080204" pitchFamily="50" charset="-128"/>
              <a:ea typeface="ＭＳ Ｐゴシック" panose="020B0600070205080204" pitchFamily="50" charset="-128"/>
            </a:rPr>
            <a:t>92</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百万円減少したことが要因である。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今後は、第４次定員管理計画に基づく定員の適正化や施設の運営における民間活力の導入等、より経営意識を高めた財政運営に努める。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99515"/>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74422</xdr:rowOff>
    </xdr:from>
    <xdr:to>
      <xdr:col>78</xdr:col>
      <xdr:colOff>69850</xdr:colOff>
      <xdr:row>78</xdr:row>
      <xdr:rowOff>26415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60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74422</xdr:rowOff>
    </xdr:from>
    <xdr:to>
      <xdr:col>73</xdr:col>
      <xdr:colOff>180975</xdr:colOff>
      <xdr:row>77</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76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110998</xdr:rowOff>
    </xdr:from>
    <xdr:to>
      <xdr:col>69</xdr:col>
      <xdr:colOff>92075</xdr:colOff>
      <xdr:row>78</xdr:row>
      <xdr:rowOff>72137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12648"/>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xdr:rowOff>
    </xdr:from>
    <xdr:to>
      <xdr:col>82</xdr:col>
      <xdr:colOff>158750</xdr:colOff>
      <xdr:row>78</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155719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146575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168660</xdr:rowOff>
    </xdr:from>
    <xdr:to>
      <xdr:col>29</xdr:col>
      <xdr:colOff>127000</xdr:colOff>
      <xdr:row>16</xdr:row>
      <xdr:rowOff>81900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88035"/>
          <a:ext cx="647700" cy="84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81900</xdr:rowOff>
    </xdr:from>
    <xdr:to>
      <xdr:col>26</xdr:col>
      <xdr:colOff>50800</xdr:colOff>
      <xdr:row>16</xdr:row>
      <xdr:rowOff>155335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2725"/>
          <a:ext cx="698500" cy="73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155335</xdr:rowOff>
    </xdr:from>
    <xdr:to>
      <xdr:col>22</xdr:col>
      <xdr:colOff>114300</xdr:colOff>
      <xdr:row>17</xdr:row>
      <xdr:rowOff>12972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46160"/>
          <a:ext cx="698500" cy="29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12972</xdr:rowOff>
    </xdr:from>
    <xdr:to>
      <xdr:col>18</xdr:col>
      <xdr:colOff>177800</xdr:colOff>
      <xdr:row>17</xdr:row>
      <xdr:rowOff>65681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75247"/>
          <a:ext cx="698500" cy="52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117860</xdr:rowOff>
    </xdr:from>
    <xdr:to>
      <xdr:col>29</xdr:col>
      <xdr:colOff>177800</xdr:colOff>
      <xdr:row>16</xdr:row>
      <xdr:rowOff>48010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3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134387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31100</xdr:rowOff>
    </xdr:from>
    <xdr:to>
      <xdr:col>26</xdr:col>
      <xdr:colOff>101600</xdr:colOff>
      <xdr:row>16</xdr:row>
      <xdr:rowOff>132700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142877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104535</xdr:rowOff>
    </xdr:from>
    <xdr:to>
      <xdr:col>22</xdr:col>
      <xdr:colOff>165100</xdr:colOff>
      <xdr:row>17</xdr:row>
      <xdr:rowOff>34685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9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44862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6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133622</xdr:rowOff>
    </xdr:from>
    <xdr:to>
      <xdr:col>19</xdr:col>
      <xdr:colOff>38100</xdr:colOff>
      <xdr:row>17</xdr:row>
      <xdr:rowOff>63772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2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73949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93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14881</xdr:rowOff>
    </xdr:from>
    <xdr:to>
      <xdr:col>15</xdr:col>
      <xdr:colOff>101600</xdr:colOff>
      <xdr:row>17</xdr:row>
      <xdr:rowOff>116481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7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126658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4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18928</xdr:rowOff>
    </xdr:from>
    <xdr:to>
      <xdr:col>29</xdr:col>
      <xdr:colOff>127000</xdr:colOff>
      <xdr:row>38</xdr:row>
      <xdr:rowOff>21138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486528"/>
          <a:ext cx="647700" cy="2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5915</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7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16321</xdr:rowOff>
    </xdr:from>
    <xdr:to>
      <xdr:col>26</xdr:col>
      <xdr:colOff>50800</xdr:colOff>
      <xdr:row>38</xdr:row>
      <xdr:rowOff>18928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483921"/>
          <a:ext cx="698500" cy="2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16321</xdr:rowOff>
    </xdr:from>
    <xdr:to>
      <xdr:col>22</xdr:col>
      <xdr:colOff>114300</xdr:colOff>
      <xdr:row>38</xdr:row>
      <xdr:rowOff>21772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83921"/>
          <a:ext cx="698500" cy="5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21772</xdr:rowOff>
    </xdr:from>
    <xdr:to>
      <xdr:col>18</xdr:col>
      <xdr:colOff>177800</xdr:colOff>
      <xdr:row>38</xdr:row>
      <xdr:rowOff>25577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9372"/>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313238</xdr:rowOff>
    </xdr:from>
    <xdr:to>
      <xdr:col>29</xdr:col>
      <xdr:colOff>177800</xdr:colOff>
      <xdr:row>38</xdr:row>
      <xdr:rowOff>71938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3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158315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311028</xdr:rowOff>
    </xdr:from>
    <xdr:to>
      <xdr:col>26</xdr:col>
      <xdr:colOff>101600</xdr:colOff>
      <xdr:row>38</xdr:row>
      <xdr:rowOff>69728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35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79905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0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308421</xdr:rowOff>
    </xdr:from>
    <xdr:to>
      <xdr:col>22</xdr:col>
      <xdr:colOff>165100</xdr:colOff>
      <xdr:row>38</xdr:row>
      <xdr:rowOff>67121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3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77298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313872</xdr:rowOff>
    </xdr:from>
    <xdr:to>
      <xdr:col>19</xdr:col>
      <xdr:colOff>38100</xdr:colOff>
      <xdr:row>38</xdr:row>
      <xdr:rowOff>72572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8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82749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317677</xdr:rowOff>
    </xdr:from>
    <xdr:to>
      <xdr:col>15</xdr:col>
      <xdr:colOff>101600</xdr:colOff>
      <xdr:row>38</xdr:row>
      <xdr:rowOff>76377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4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86554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156409</xdr:rowOff>
    </xdr:from>
    <xdr:to>
      <xdr:col>24</xdr:col>
      <xdr:colOff>63500</xdr:colOff>
      <xdr:row>37</xdr:row>
      <xdr:rowOff>5066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286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5066</xdr:rowOff>
    </xdr:from>
    <xdr:to>
      <xdr:col>19</xdr:col>
      <xdr:colOff>177800</xdr:colOff>
      <xdr:row>37</xdr:row>
      <xdr:rowOff>26151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48716"/>
          <a:ext cx="889000" cy="2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26151</xdr:rowOff>
    </xdr:from>
    <xdr:to>
      <xdr:col>15</xdr:col>
      <xdr:colOff>50800</xdr:colOff>
      <xdr:row>37</xdr:row>
      <xdr:rowOff>61780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69801"/>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61780</xdr:rowOff>
    </xdr:from>
    <xdr:to>
      <xdr:col>10</xdr:col>
      <xdr:colOff>114300</xdr:colOff>
      <xdr:row>37</xdr:row>
      <xdr:rowOff>127377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5430"/>
          <a:ext cx="889000" cy="6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105609</xdr:rowOff>
    </xdr:from>
    <xdr:to>
      <xdr:col>24</xdr:col>
      <xdr:colOff>114300</xdr:colOff>
      <xdr:row>37</xdr:row>
      <xdr:rowOff>35759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84036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5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125716</xdr:rowOff>
    </xdr:from>
    <xdr:to>
      <xdr:col>20</xdr:col>
      <xdr:colOff>38100</xdr:colOff>
      <xdr:row>37</xdr:row>
      <xdr:rowOff>55866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46993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39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146801</xdr:rowOff>
    </xdr:from>
    <xdr:to>
      <xdr:col>15</xdr:col>
      <xdr:colOff>101600</xdr:colOff>
      <xdr:row>37</xdr:row>
      <xdr:rowOff>76951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68078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10980</xdr:rowOff>
    </xdr:from>
    <xdr:to>
      <xdr:col>10</xdr:col>
      <xdr:colOff>165100</xdr:colOff>
      <xdr:row>37</xdr:row>
      <xdr:rowOff>112580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103707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76577</xdr:rowOff>
    </xdr:from>
    <xdr:to>
      <xdr:col>6</xdr:col>
      <xdr:colOff>38100</xdr:colOff>
      <xdr:row>38</xdr:row>
      <xdr:rowOff>6727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169304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165140</xdr:rowOff>
    </xdr:from>
    <xdr:to>
      <xdr:col>24</xdr:col>
      <xdr:colOff>63500</xdr:colOff>
      <xdr:row>58</xdr:row>
      <xdr:rowOff>16387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7790"/>
          <a:ext cx="8382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15025</xdr:rowOff>
    </xdr:from>
    <xdr:to>
      <xdr:col>19</xdr:col>
      <xdr:colOff>177800</xdr:colOff>
      <xdr:row>58</xdr:row>
      <xdr:rowOff>16387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959125"/>
          <a:ext cx="889000" cy="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15025</xdr:rowOff>
    </xdr:from>
    <xdr:to>
      <xdr:col>15</xdr:col>
      <xdr:colOff>50800</xdr:colOff>
      <xdr:row>58</xdr:row>
      <xdr:rowOff>23592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9125"/>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23592</xdr:rowOff>
    </xdr:from>
    <xdr:to>
      <xdr:col>10</xdr:col>
      <xdr:colOff>114300</xdr:colOff>
      <xdr:row>58</xdr:row>
      <xdr:rowOff>74532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67692"/>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114340</xdr:rowOff>
    </xdr:from>
    <xdr:to>
      <xdr:col>24</xdr:col>
      <xdr:colOff>114300</xdr:colOff>
      <xdr:row>58</xdr:row>
      <xdr:rowOff>44490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137217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137037</xdr:rowOff>
    </xdr:from>
    <xdr:to>
      <xdr:col>20</xdr:col>
      <xdr:colOff>38100</xdr:colOff>
      <xdr:row>58</xdr:row>
      <xdr:rowOff>67187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0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83714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8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135675</xdr:rowOff>
    </xdr:from>
    <xdr:to>
      <xdr:col>15</xdr:col>
      <xdr:colOff>101600</xdr:colOff>
      <xdr:row>58</xdr:row>
      <xdr:rowOff>65825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82352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144242</xdr:rowOff>
    </xdr:from>
    <xdr:to>
      <xdr:col>10</xdr:col>
      <xdr:colOff>165100</xdr:colOff>
      <xdr:row>58</xdr:row>
      <xdr:rowOff>74392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90919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23732</xdr:rowOff>
    </xdr:from>
    <xdr:to>
      <xdr:col>6</xdr:col>
      <xdr:colOff>38100</xdr:colOff>
      <xdr:row>58</xdr:row>
      <xdr:rowOff>125332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116459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121241</xdr:rowOff>
    </xdr:from>
    <xdr:to>
      <xdr:col>24</xdr:col>
      <xdr:colOff>63500</xdr:colOff>
      <xdr:row>76</xdr:row>
      <xdr:rowOff>155587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979991"/>
          <a:ext cx="838200" cy="20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120611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2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121241</xdr:rowOff>
    </xdr:from>
    <xdr:to>
      <xdr:col>19</xdr:col>
      <xdr:colOff>177800</xdr:colOff>
      <xdr:row>75</xdr:row>
      <xdr:rowOff>154960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979991"/>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57252</xdr:rowOff>
    </xdr:from>
    <xdr:to>
      <xdr:col>15</xdr:col>
      <xdr:colOff>50800</xdr:colOff>
      <xdr:row>75</xdr:row>
      <xdr:rowOff>154960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2916002"/>
          <a:ext cx="889000" cy="9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57252</xdr:rowOff>
    </xdr:from>
    <xdr:to>
      <xdr:col>10</xdr:col>
      <xdr:colOff>114300</xdr:colOff>
      <xdr:row>77</xdr:row>
      <xdr:rowOff>102419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2916002"/>
          <a:ext cx="889000" cy="38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104787</xdr:rowOff>
    </xdr:from>
    <xdr:to>
      <xdr:col>24</xdr:col>
      <xdr:colOff>114300</xdr:colOff>
      <xdr:row>77</xdr:row>
      <xdr:rowOff>34937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3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127664</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8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70441</xdr:rowOff>
    </xdr:from>
    <xdr:to>
      <xdr:col>20</xdr:col>
      <xdr:colOff>38100</xdr:colOff>
      <xdr:row>76</xdr:row>
      <xdr:rowOff>591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9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17118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7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104159</xdr:rowOff>
    </xdr:from>
    <xdr:to>
      <xdr:col>15</xdr:col>
      <xdr:colOff>101600</xdr:colOff>
      <xdr:row>76</xdr:row>
      <xdr:rowOff>34308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9629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50836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73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6452</xdr:rowOff>
    </xdr:from>
    <xdr:to>
      <xdr:col>10</xdr:col>
      <xdr:colOff>165100</xdr:colOff>
      <xdr:row>75</xdr:row>
      <xdr:rowOff>108052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28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124579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6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51619</xdr:rowOff>
    </xdr:from>
    <xdr:to>
      <xdr:col>6</xdr:col>
      <xdr:colOff>38100</xdr:colOff>
      <xdr:row>77</xdr:row>
      <xdr:rowOff>153219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5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169746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2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111361</xdr:rowOff>
    </xdr:from>
    <xdr:to>
      <xdr:col>24</xdr:col>
      <xdr:colOff>63500</xdr:colOff>
      <xdr:row>96</xdr:row>
      <xdr:rowOff>11463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99111"/>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11463</xdr:rowOff>
    </xdr:from>
    <xdr:to>
      <xdr:col>19</xdr:col>
      <xdr:colOff>177800</xdr:colOff>
      <xdr:row>96</xdr:row>
      <xdr:rowOff>87419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0663"/>
          <a:ext cx="889000" cy="7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86078</xdr:rowOff>
    </xdr:from>
    <xdr:to>
      <xdr:col>15</xdr:col>
      <xdr:colOff>50800</xdr:colOff>
      <xdr:row>96</xdr:row>
      <xdr:rowOff>87419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4527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86078</xdr:rowOff>
    </xdr:from>
    <xdr:to>
      <xdr:col>10</xdr:col>
      <xdr:colOff>114300</xdr:colOff>
      <xdr:row>96</xdr:row>
      <xdr:rowOff>109990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45278"/>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60561</xdr:rowOff>
    </xdr:from>
    <xdr:to>
      <xdr:col>24</xdr:col>
      <xdr:colOff>114300</xdr:colOff>
      <xdr:row>95</xdr:row>
      <xdr:rowOff>162161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83438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9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132113</xdr:rowOff>
    </xdr:from>
    <xdr:to>
      <xdr:col>20</xdr:col>
      <xdr:colOff>38100</xdr:colOff>
      <xdr:row>96</xdr:row>
      <xdr:rowOff>62263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1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78790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9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36619</xdr:rowOff>
    </xdr:from>
    <xdr:to>
      <xdr:col>15</xdr:col>
      <xdr:colOff>101600</xdr:colOff>
      <xdr:row>96</xdr:row>
      <xdr:rowOff>138219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9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129346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88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35278</xdr:rowOff>
    </xdr:from>
    <xdr:to>
      <xdr:col>10</xdr:col>
      <xdr:colOff>165100</xdr:colOff>
      <xdr:row>96</xdr:row>
      <xdr:rowOff>136878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153405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26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59190</xdr:rowOff>
    </xdr:from>
    <xdr:to>
      <xdr:col>6</xdr:col>
      <xdr:colOff>38100</xdr:colOff>
      <xdr:row>96</xdr:row>
      <xdr:rowOff>160790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5867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9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102431</xdr:rowOff>
    </xdr:from>
    <xdr:to>
      <xdr:col>55</xdr:col>
      <xdr:colOff>0</xdr:colOff>
      <xdr:row>36</xdr:row>
      <xdr:rowOff>119393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74631"/>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35043</xdr:rowOff>
    </xdr:from>
    <xdr:to>
      <xdr:col>50</xdr:col>
      <xdr:colOff>114300</xdr:colOff>
      <xdr:row>36</xdr:row>
      <xdr:rowOff>102431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07243"/>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104801</xdr:rowOff>
    </xdr:from>
    <xdr:to>
      <xdr:col>45</xdr:col>
      <xdr:colOff>177800</xdr:colOff>
      <xdr:row>36</xdr:row>
      <xdr:rowOff>35043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34101"/>
          <a:ext cx="889000" cy="27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104801</xdr:rowOff>
    </xdr:from>
    <xdr:to>
      <xdr:col>41</xdr:col>
      <xdr:colOff>50800</xdr:colOff>
      <xdr:row>37</xdr:row>
      <xdr:rowOff>106275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4101"/>
          <a:ext cx="889000" cy="5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68593</xdr:rowOff>
    </xdr:from>
    <xdr:to>
      <xdr:col>55</xdr:col>
      <xdr:colOff>50800</xdr:colOff>
      <xdr:row>36</xdr:row>
      <xdr:rowOff>170193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4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91470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9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51631</xdr:rowOff>
    </xdr:from>
    <xdr:to>
      <xdr:col>50</xdr:col>
      <xdr:colOff>165100</xdr:colOff>
      <xdr:row>36</xdr:row>
      <xdr:rowOff>153231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169758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9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155693</xdr:rowOff>
    </xdr:from>
    <xdr:to>
      <xdr:col>46</xdr:col>
      <xdr:colOff>38100</xdr:colOff>
      <xdr:row>36</xdr:row>
      <xdr:rowOff>85843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102370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3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54001</xdr:rowOff>
    </xdr:from>
    <xdr:to>
      <xdr:col>41</xdr:col>
      <xdr:colOff>101600</xdr:colOff>
      <xdr:row>34</xdr:row>
      <xdr:rowOff>155601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5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55475</xdr:rowOff>
    </xdr:from>
    <xdr:to>
      <xdr:col>36</xdr:col>
      <xdr:colOff>165100</xdr:colOff>
      <xdr:row>37</xdr:row>
      <xdr:rowOff>157075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148202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9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124668</xdr:rowOff>
    </xdr:from>
    <xdr:to>
      <xdr:col>55</xdr:col>
      <xdr:colOff>0</xdr:colOff>
      <xdr:row>57</xdr:row>
      <xdr:rowOff>169532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7318"/>
          <a:ext cx="838200" cy="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169532</xdr:rowOff>
    </xdr:from>
    <xdr:to>
      <xdr:col>50</xdr:col>
      <xdr:colOff>114300</xdr:colOff>
      <xdr:row>57</xdr:row>
      <xdr:rowOff>169605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42182"/>
          <a:ext cx="8890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169605</xdr:rowOff>
    </xdr:from>
    <xdr:to>
      <xdr:col>45</xdr:col>
      <xdr:colOff>177800</xdr:colOff>
      <xdr:row>58</xdr:row>
      <xdr:rowOff>21356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42255"/>
          <a:ext cx="889000" cy="2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15277</xdr:rowOff>
    </xdr:from>
    <xdr:to>
      <xdr:col>41</xdr:col>
      <xdr:colOff>50800</xdr:colOff>
      <xdr:row>58</xdr:row>
      <xdr:rowOff>21356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9377"/>
          <a:ext cx="889000" cy="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73868</xdr:rowOff>
    </xdr:from>
    <xdr:to>
      <xdr:col>55</xdr:col>
      <xdr:colOff>50800</xdr:colOff>
      <xdr:row>58</xdr:row>
      <xdr:rowOff>4018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52295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118732</xdr:rowOff>
    </xdr:from>
    <xdr:to>
      <xdr:col>50</xdr:col>
      <xdr:colOff>165100</xdr:colOff>
      <xdr:row>58</xdr:row>
      <xdr:rowOff>48882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40009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118805</xdr:rowOff>
    </xdr:from>
    <xdr:to>
      <xdr:col>46</xdr:col>
      <xdr:colOff>38100</xdr:colOff>
      <xdr:row>58</xdr:row>
      <xdr:rowOff>48955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40082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8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142006</xdr:rowOff>
    </xdr:from>
    <xdr:to>
      <xdr:col>41</xdr:col>
      <xdr:colOff>101600</xdr:colOff>
      <xdr:row>58</xdr:row>
      <xdr:rowOff>72156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63283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135927</xdr:rowOff>
    </xdr:from>
    <xdr:to>
      <xdr:col>36</xdr:col>
      <xdr:colOff>165100</xdr:colOff>
      <xdr:row>58</xdr:row>
      <xdr:rowOff>66077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57204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94272</xdr:rowOff>
    </xdr:from>
    <xdr:to>
      <xdr:col>55</xdr:col>
      <xdr:colOff>0</xdr:colOff>
      <xdr:row>79</xdr:row>
      <xdr:rowOff>14630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67372"/>
          <a:ext cx="838200" cy="9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4445</xdr:rowOff>
    </xdr:from>
    <xdr:to>
      <xdr:col>50</xdr:col>
      <xdr:colOff>114300</xdr:colOff>
      <xdr:row>78</xdr:row>
      <xdr:rowOff>94272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77545"/>
          <a:ext cx="889000" cy="8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68365</xdr:rowOff>
    </xdr:from>
    <xdr:to>
      <xdr:col>45</xdr:col>
      <xdr:colOff>177800</xdr:colOff>
      <xdr:row>78</xdr:row>
      <xdr:rowOff>4445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270015"/>
          <a:ext cx="889000" cy="1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68365</xdr:rowOff>
    </xdr:from>
    <xdr:to>
      <xdr:col>41</xdr:col>
      <xdr:colOff>50800</xdr:colOff>
      <xdr:row>78</xdr:row>
      <xdr:rowOff>53887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70015"/>
          <a:ext cx="889000" cy="15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135280</xdr:rowOff>
    </xdr:from>
    <xdr:to>
      <xdr:col>55</xdr:col>
      <xdr:colOff>50800</xdr:colOff>
      <xdr:row>79</xdr:row>
      <xdr:rowOff>65430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50207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43472</xdr:rowOff>
    </xdr:from>
    <xdr:to>
      <xdr:col>50</xdr:col>
      <xdr:colOff>165100</xdr:colOff>
      <xdr:row>78</xdr:row>
      <xdr:rowOff>145072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136199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0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125095</xdr:rowOff>
    </xdr:from>
    <xdr:to>
      <xdr:col>46</xdr:col>
      <xdr:colOff>38100</xdr:colOff>
      <xdr:row>78</xdr:row>
      <xdr:rowOff>55245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46372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1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17565</xdr:rowOff>
    </xdr:from>
    <xdr:to>
      <xdr:col>41</xdr:col>
      <xdr:colOff>101600</xdr:colOff>
      <xdr:row>77</xdr:row>
      <xdr:rowOff>119165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1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110292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3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3087</xdr:rowOff>
    </xdr:from>
    <xdr:to>
      <xdr:col>36</xdr:col>
      <xdr:colOff>165100</xdr:colOff>
      <xdr:row>78</xdr:row>
      <xdr:rowOff>104687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95814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4152</xdr:rowOff>
    </xdr:from>
    <xdr:to>
      <xdr:col>55</xdr:col>
      <xdr:colOff>0</xdr:colOff>
      <xdr:row>98</xdr:row>
      <xdr:rowOff>37516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6252"/>
          <a:ext cx="838200" cy="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37516</xdr:rowOff>
    </xdr:from>
    <xdr:to>
      <xdr:col>50</xdr:col>
      <xdr:colOff>114300</xdr:colOff>
      <xdr:row>98</xdr:row>
      <xdr:rowOff>56527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39616"/>
          <a:ext cx="8890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56527</xdr:rowOff>
    </xdr:from>
    <xdr:to>
      <xdr:col>45</xdr:col>
      <xdr:colOff>177800</xdr:colOff>
      <xdr:row>98</xdr:row>
      <xdr:rowOff>94106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8627"/>
          <a:ext cx="889000" cy="3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71379</xdr:rowOff>
    </xdr:from>
    <xdr:to>
      <xdr:col>41</xdr:col>
      <xdr:colOff>50800</xdr:colOff>
      <xdr:row>98</xdr:row>
      <xdr:rowOff>94106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73479"/>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124802</xdr:rowOff>
    </xdr:from>
    <xdr:to>
      <xdr:col>55</xdr:col>
      <xdr:colOff>50800</xdr:colOff>
      <xdr:row>98</xdr:row>
      <xdr:rowOff>54952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84179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158166</xdr:rowOff>
    </xdr:from>
    <xdr:to>
      <xdr:col>50</xdr:col>
      <xdr:colOff>165100</xdr:colOff>
      <xdr:row>98</xdr:row>
      <xdr:rowOff>88316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79443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8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5727</xdr:rowOff>
    </xdr:from>
    <xdr:to>
      <xdr:col>46</xdr:col>
      <xdr:colOff>38100</xdr:colOff>
      <xdr:row>98</xdr:row>
      <xdr:rowOff>107327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98454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43306</xdr:rowOff>
    </xdr:from>
    <xdr:to>
      <xdr:col>41</xdr:col>
      <xdr:colOff>101600</xdr:colOff>
      <xdr:row>98</xdr:row>
      <xdr:rowOff>144906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136033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20579</xdr:rowOff>
    </xdr:from>
    <xdr:to>
      <xdr:col>36</xdr:col>
      <xdr:colOff>165100</xdr:colOff>
      <xdr:row>98</xdr:row>
      <xdr:rowOff>122179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113306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42825</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9375"/>
          <a:ext cx="838200" cy="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41148</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7698"/>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34303</xdr:rowOff>
    </xdr:from>
    <xdr:to>
      <xdr:col>71</xdr:col>
      <xdr:colOff>177800</xdr:colOff>
      <xdr:row>39</xdr:row>
      <xdr:rowOff>41148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20853"/>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163475</xdr:rowOff>
    </xdr:from>
    <xdr:to>
      <xdr:col>85</xdr:col>
      <xdr:colOff>177800</xdr:colOff>
      <xdr:row>39</xdr:row>
      <xdr:rowOff>93625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78402</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161798</xdr:rowOff>
    </xdr:from>
    <xdr:to>
      <xdr:col>72</xdr:col>
      <xdr:colOff>38100</xdr:colOff>
      <xdr:row>39</xdr:row>
      <xdr:rowOff>91948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83075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154953</xdr:rowOff>
    </xdr:from>
    <xdr:to>
      <xdr:col>67</xdr:col>
      <xdr:colOff>101600</xdr:colOff>
      <xdr:row>39</xdr:row>
      <xdr:rowOff>85103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76230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2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149763</xdr:rowOff>
    </xdr:from>
    <xdr:to>
      <xdr:col>85</xdr:col>
      <xdr:colOff>127000</xdr:colOff>
      <xdr:row>77</xdr:row>
      <xdr:rowOff>149927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5141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149763</xdr:rowOff>
    </xdr:from>
    <xdr:to>
      <xdr:col>81</xdr:col>
      <xdr:colOff>50800</xdr:colOff>
      <xdr:row>77</xdr:row>
      <xdr:rowOff>151905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5141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151905</xdr:rowOff>
    </xdr:from>
    <xdr:to>
      <xdr:col>76</xdr:col>
      <xdr:colOff>114300</xdr:colOff>
      <xdr:row>77</xdr:row>
      <xdr:rowOff>152099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5355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152099</xdr:rowOff>
    </xdr:from>
    <xdr:to>
      <xdr:col>71</xdr:col>
      <xdr:colOff>177800</xdr:colOff>
      <xdr:row>77</xdr:row>
      <xdr:rowOff>164692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3749"/>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99127</xdr:rowOff>
    </xdr:from>
    <xdr:to>
      <xdr:col>85</xdr:col>
      <xdr:colOff>177800</xdr:colOff>
      <xdr:row>78</xdr:row>
      <xdr:rowOff>29277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98963</xdr:rowOff>
    </xdr:from>
    <xdr:to>
      <xdr:col>81</xdr:col>
      <xdr:colOff>101600</xdr:colOff>
      <xdr:row>78</xdr:row>
      <xdr:rowOff>29113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20240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101105</xdr:rowOff>
    </xdr:from>
    <xdr:to>
      <xdr:col>76</xdr:col>
      <xdr:colOff>165100</xdr:colOff>
      <xdr:row>78</xdr:row>
      <xdr:rowOff>31255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22382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101299</xdr:rowOff>
    </xdr:from>
    <xdr:to>
      <xdr:col>72</xdr:col>
      <xdr:colOff>38100</xdr:colOff>
      <xdr:row>78</xdr:row>
      <xdr:rowOff>31449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22576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113892</xdr:rowOff>
    </xdr:from>
    <xdr:to>
      <xdr:col>67</xdr:col>
      <xdr:colOff>101600</xdr:colOff>
      <xdr:row>78</xdr:row>
      <xdr:rowOff>44042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35169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68743</xdr:rowOff>
    </xdr:from>
    <xdr:to>
      <xdr:col>85</xdr:col>
      <xdr:colOff>127000</xdr:colOff>
      <xdr:row>98</xdr:row>
      <xdr:rowOff>72506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0843"/>
          <a:ext cx="838200" cy="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45944</xdr:rowOff>
    </xdr:from>
    <xdr:to>
      <xdr:col>81</xdr:col>
      <xdr:colOff>50800</xdr:colOff>
      <xdr:row>98</xdr:row>
      <xdr:rowOff>72506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48044"/>
          <a:ext cx="889000" cy="2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45944</xdr:rowOff>
    </xdr:from>
    <xdr:to>
      <xdr:col>76</xdr:col>
      <xdr:colOff>114300</xdr:colOff>
      <xdr:row>98</xdr:row>
      <xdr:rowOff>76823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48044"/>
          <a:ext cx="889000" cy="3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76823</xdr:rowOff>
    </xdr:from>
    <xdr:to>
      <xdr:col>71</xdr:col>
      <xdr:colOff>177800</xdr:colOff>
      <xdr:row>98</xdr:row>
      <xdr:rowOff>84680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8923"/>
          <a:ext cx="8890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17943</xdr:rowOff>
    </xdr:from>
    <xdr:to>
      <xdr:col>85</xdr:col>
      <xdr:colOff>177800</xdr:colOff>
      <xdr:row>98</xdr:row>
      <xdr:rowOff>119543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135997</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21706</xdr:rowOff>
    </xdr:from>
    <xdr:to>
      <xdr:col>81</xdr:col>
      <xdr:colOff>101600</xdr:colOff>
      <xdr:row>98</xdr:row>
      <xdr:rowOff>123306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114433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166594</xdr:rowOff>
    </xdr:from>
    <xdr:to>
      <xdr:col>76</xdr:col>
      <xdr:colOff>165100</xdr:colOff>
      <xdr:row>98</xdr:row>
      <xdr:rowOff>96744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87871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26023</xdr:rowOff>
    </xdr:from>
    <xdr:to>
      <xdr:col>72</xdr:col>
      <xdr:colOff>38100</xdr:colOff>
      <xdr:row>98</xdr:row>
      <xdr:rowOff>127623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118750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33880</xdr:rowOff>
    </xdr:from>
    <xdr:to>
      <xdr:col>67</xdr:col>
      <xdr:colOff>101600</xdr:colOff>
      <xdr:row>98</xdr:row>
      <xdr:rowOff>135480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126607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171266</xdr:rowOff>
    </xdr:from>
    <xdr:to>
      <xdr:col>116</xdr:col>
      <xdr:colOff>63500</xdr:colOff>
      <xdr:row>38</xdr:row>
      <xdr:rowOff>7436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514916"/>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154559</xdr:rowOff>
    </xdr:from>
    <xdr:to>
      <xdr:col>111</xdr:col>
      <xdr:colOff>177800</xdr:colOff>
      <xdr:row>37</xdr:row>
      <xdr:rowOff>171266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498209"/>
          <a:ext cx="88900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154559</xdr:rowOff>
    </xdr:from>
    <xdr:to>
      <xdr:col>107</xdr:col>
      <xdr:colOff>50800</xdr:colOff>
      <xdr:row>37</xdr:row>
      <xdr:rowOff>157893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498209"/>
          <a:ext cx="8890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157893</xdr:rowOff>
    </xdr:from>
    <xdr:to>
      <xdr:col>102</xdr:col>
      <xdr:colOff>114300</xdr:colOff>
      <xdr:row>39</xdr:row>
      <xdr:rowOff>42164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01543"/>
          <a:ext cx="889000" cy="22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128086</xdr:rowOff>
    </xdr:from>
    <xdr:to>
      <xdr:col>116</xdr:col>
      <xdr:colOff>114300</xdr:colOff>
      <xdr:row>38</xdr:row>
      <xdr:rowOff>58236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150963</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120466</xdr:rowOff>
    </xdr:from>
    <xdr:to>
      <xdr:col>112</xdr:col>
      <xdr:colOff>38100</xdr:colOff>
      <xdr:row>38</xdr:row>
      <xdr:rowOff>50616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4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67143</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23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103759</xdr:rowOff>
    </xdr:from>
    <xdr:to>
      <xdr:col>107</xdr:col>
      <xdr:colOff>101600</xdr:colOff>
      <xdr:row>38</xdr:row>
      <xdr:rowOff>33910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50436</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62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107093</xdr:rowOff>
    </xdr:from>
    <xdr:to>
      <xdr:col>102</xdr:col>
      <xdr:colOff>165100</xdr:colOff>
      <xdr:row>38</xdr:row>
      <xdr:rowOff>37243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53770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162814</xdr:rowOff>
    </xdr:from>
    <xdr:to>
      <xdr:col>98</xdr:col>
      <xdr:colOff>38100</xdr:colOff>
      <xdr:row>39</xdr:row>
      <xdr:rowOff>92964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84091</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70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56215</xdr:rowOff>
    </xdr:from>
    <xdr:to>
      <xdr:col>116</xdr:col>
      <xdr:colOff>63500</xdr:colOff>
      <xdr:row>57</xdr:row>
      <xdr:rowOff>62044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28865"/>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101046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73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52672</xdr:rowOff>
    </xdr:from>
    <xdr:to>
      <xdr:col>111</xdr:col>
      <xdr:colOff>177800</xdr:colOff>
      <xdr:row>57</xdr:row>
      <xdr:rowOff>62044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2532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46319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9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47689</xdr:rowOff>
    </xdr:from>
    <xdr:to>
      <xdr:col>107</xdr:col>
      <xdr:colOff>50800</xdr:colOff>
      <xdr:row>57</xdr:row>
      <xdr:rowOff>52672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20339"/>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53360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47689</xdr:rowOff>
    </xdr:from>
    <xdr:to>
      <xdr:col>102</xdr:col>
      <xdr:colOff>114300</xdr:colOff>
      <xdr:row>57</xdr:row>
      <xdr:rowOff>53404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2033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37883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5415</xdr:rowOff>
    </xdr:from>
    <xdr:to>
      <xdr:col>116</xdr:col>
      <xdr:colOff>114300</xdr:colOff>
      <xdr:row>57</xdr:row>
      <xdr:rowOff>107015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28292</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11244</xdr:rowOff>
    </xdr:from>
    <xdr:to>
      <xdr:col>112</xdr:col>
      <xdr:colOff>38100</xdr:colOff>
      <xdr:row>57</xdr:row>
      <xdr:rowOff>112844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8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129371</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955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1872</xdr:rowOff>
    </xdr:from>
    <xdr:to>
      <xdr:col>107</xdr:col>
      <xdr:colOff>101600</xdr:colOff>
      <xdr:row>57</xdr:row>
      <xdr:rowOff>103472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7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119999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95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168339</xdr:rowOff>
    </xdr:from>
    <xdr:to>
      <xdr:col>102</xdr:col>
      <xdr:colOff>165100</xdr:colOff>
      <xdr:row>57</xdr:row>
      <xdr:rowOff>98489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115016</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5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120731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5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121729</xdr:rowOff>
    </xdr:from>
    <xdr:to>
      <xdr:col>116</xdr:col>
      <xdr:colOff>63500</xdr:colOff>
      <xdr:row>77</xdr:row>
      <xdr:rowOff>127660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23379"/>
          <a:ext cx="838200" cy="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121729</xdr:rowOff>
    </xdr:from>
    <xdr:to>
      <xdr:col>111</xdr:col>
      <xdr:colOff>177800</xdr:colOff>
      <xdr:row>77</xdr:row>
      <xdr:rowOff>149123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23379"/>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149123</xdr:rowOff>
    </xdr:from>
    <xdr:to>
      <xdr:col>107</xdr:col>
      <xdr:colOff>50800</xdr:colOff>
      <xdr:row>77</xdr:row>
      <xdr:rowOff>155918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50773"/>
          <a:ext cx="889000"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161506</xdr:rowOff>
    </xdr:from>
    <xdr:to>
      <xdr:col>102</xdr:col>
      <xdr:colOff>114300</xdr:colOff>
      <xdr:row>77</xdr:row>
      <xdr:rowOff>155918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20256"/>
          <a:ext cx="889000" cy="3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76860</xdr:rowOff>
    </xdr:from>
    <xdr:to>
      <xdr:col>116</xdr:col>
      <xdr:colOff>114300</xdr:colOff>
      <xdr:row>78</xdr:row>
      <xdr:rowOff>7010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55287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70929</xdr:rowOff>
    </xdr:from>
    <xdr:to>
      <xdr:col>112</xdr:col>
      <xdr:colOff>38100</xdr:colOff>
      <xdr:row>78</xdr:row>
      <xdr:rowOff>1079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163656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6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98323</xdr:rowOff>
    </xdr:from>
    <xdr:to>
      <xdr:col>107</xdr:col>
      <xdr:colOff>101600</xdr:colOff>
      <xdr:row>78</xdr:row>
      <xdr:rowOff>28473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9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19600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9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105118</xdr:rowOff>
    </xdr:from>
    <xdr:to>
      <xdr:col>102</xdr:col>
      <xdr:colOff>165100</xdr:colOff>
      <xdr:row>78</xdr:row>
      <xdr:rowOff>35268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26395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110706</xdr:rowOff>
    </xdr:from>
    <xdr:to>
      <xdr:col>98</xdr:col>
      <xdr:colOff>38100</xdr:colOff>
      <xdr:row>76</xdr:row>
      <xdr:rowOff>40856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57383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116,646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12,221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11,915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円増加しており、その主な要因は、物価や光熱水費等が高騰したためである。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維持補修費の住民一人当たりのコストは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21,166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10,963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10,803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円減少しており、その主な要因は、記録的暖冬により除排雪経費が減少したためである。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131,219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6,812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円上回っている。前年度と比較し</a:t>
          </a:r>
          <a:r>
            <a:rPr kumimoji="1" lang="en-US" altLang="ja-JP" sz="1300">
              <a:solidFill>
                <a:schemeClr val="tx1"/>
              </a:solidFill>
              <a:latin typeface="ＭＳ Ｐゴシック" panose="020B0600070205080204" pitchFamily="50" charset="-128"/>
              <a:ea typeface="ＭＳ Ｐゴシック" panose="020B0600070205080204" pitchFamily="50" charset="-128"/>
            </a:rPr>
            <a:t>9,390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円増加しており、その主な要因は、児童福祉費や生活保護費が増加したためである。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普通建設事業費（うち更新整備）の住民一人当たりのコストは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59,295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999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14,595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円増加しており、その主な要因は、福祉施設や体育施設等の改修事業を実施したためである。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今後も湯沢市経営戦略に基づいた行財政運営を進め、財政基盤の強化を図る。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秋田県湯沢市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40,531
40,364
790.91
31,372,020
30,079,586
1,106,445
15,850,445
29,792,065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64.3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104077</xdr:rowOff>
    </xdr:from>
    <xdr:to>
      <xdr:col>24</xdr:col>
      <xdr:colOff>63500</xdr:colOff>
      <xdr:row>36</xdr:row>
      <xdr:rowOff>109791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6277"/>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104077</xdr:rowOff>
    </xdr:from>
    <xdr:to>
      <xdr:col>19</xdr:col>
      <xdr:colOff>177800</xdr:colOff>
      <xdr:row>36</xdr:row>
      <xdr:rowOff>153226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6277"/>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153226</xdr:rowOff>
    </xdr:from>
    <xdr:to>
      <xdr:col>15</xdr:col>
      <xdr:colOff>50800</xdr:colOff>
      <xdr:row>36</xdr:row>
      <xdr:rowOff>163513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542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149606</xdr:rowOff>
    </xdr:from>
    <xdr:to>
      <xdr:col>10</xdr:col>
      <xdr:colOff>114300</xdr:colOff>
      <xdr:row>36</xdr:row>
      <xdr:rowOff>163513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1806"/>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58991</xdr:rowOff>
    </xdr:from>
    <xdr:to>
      <xdr:col>24</xdr:col>
      <xdr:colOff>114300</xdr:colOff>
      <xdr:row>36</xdr:row>
      <xdr:rowOff>160591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37418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53277</xdr:rowOff>
    </xdr:from>
    <xdr:to>
      <xdr:col>20</xdr:col>
      <xdr:colOff>38100</xdr:colOff>
      <xdr:row>36</xdr:row>
      <xdr:rowOff>154877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146004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102426</xdr:rowOff>
    </xdr:from>
    <xdr:to>
      <xdr:col>15</xdr:col>
      <xdr:colOff>101600</xdr:colOff>
      <xdr:row>37</xdr:row>
      <xdr:rowOff>32576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23703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112713</xdr:rowOff>
    </xdr:from>
    <xdr:to>
      <xdr:col>10</xdr:col>
      <xdr:colOff>165100</xdr:colOff>
      <xdr:row>37</xdr:row>
      <xdr:rowOff>42863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33990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98806</xdr:rowOff>
    </xdr:from>
    <xdr:to>
      <xdr:col>6</xdr:col>
      <xdr:colOff>38100</xdr:colOff>
      <xdr:row>37</xdr:row>
      <xdr:rowOff>28956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20083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38154</xdr:rowOff>
    </xdr:from>
    <xdr:to>
      <xdr:col>24</xdr:col>
      <xdr:colOff>63500</xdr:colOff>
      <xdr:row>58</xdr:row>
      <xdr:rowOff>57110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254"/>
          <a:ext cx="838200" cy="1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57110</xdr:rowOff>
    </xdr:from>
    <xdr:to>
      <xdr:col>19</xdr:col>
      <xdr:colOff>177800</xdr:colOff>
      <xdr:row>58</xdr:row>
      <xdr:rowOff>66384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1210"/>
          <a:ext cx="889000" cy="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126886</xdr:rowOff>
    </xdr:from>
    <xdr:to>
      <xdr:col>15</xdr:col>
      <xdr:colOff>50800</xdr:colOff>
      <xdr:row>58</xdr:row>
      <xdr:rowOff>66384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9536"/>
          <a:ext cx="889000" cy="11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126886</xdr:rowOff>
    </xdr:from>
    <xdr:to>
      <xdr:col>10</xdr:col>
      <xdr:colOff>114300</xdr:colOff>
      <xdr:row>58</xdr:row>
      <xdr:rowOff>103193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99536"/>
          <a:ext cx="889000" cy="14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158804</xdr:rowOff>
    </xdr:from>
    <xdr:to>
      <xdr:col>24</xdr:col>
      <xdr:colOff>114300</xdr:colOff>
      <xdr:row>58</xdr:row>
      <xdr:rowOff>88954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118181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6310</xdr:rowOff>
    </xdr:from>
    <xdr:to>
      <xdr:col>20</xdr:col>
      <xdr:colOff>38100</xdr:colOff>
      <xdr:row>58</xdr:row>
      <xdr:rowOff>107910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99037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15584</xdr:rowOff>
    </xdr:from>
    <xdr:to>
      <xdr:col>15</xdr:col>
      <xdr:colOff>101600</xdr:colOff>
      <xdr:row>58</xdr:row>
      <xdr:rowOff>117184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108311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76086</xdr:rowOff>
    </xdr:from>
    <xdr:to>
      <xdr:col>10</xdr:col>
      <xdr:colOff>165100</xdr:colOff>
      <xdr:row>58</xdr:row>
      <xdr:rowOff>6236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168813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52393</xdr:rowOff>
    </xdr:from>
    <xdr:to>
      <xdr:col>6</xdr:col>
      <xdr:colOff>38100</xdr:colOff>
      <xdr:row>58</xdr:row>
      <xdr:rowOff>153993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145120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8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86669</xdr:rowOff>
    </xdr:from>
    <xdr:to>
      <xdr:col>24</xdr:col>
      <xdr:colOff>63500</xdr:colOff>
      <xdr:row>75</xdr:row>
      <xdr:rowOff>145273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5419"/>
          <a:ext cx="838200" cy="5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68263</xdr:rowOff>
    </xdr:from>
    <xdr:to>
      <xdr:col>19</xdr:col>
      <xdr:colOff>177800</xdr:colOff>
      <xdr:row>75</xdr:row>
      <xdr:rowOff>145273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27013"/>
          <a:ext cx="889000" cy="7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68263</xdr:rowOff>
    </xdr:from>
    <xdr:to>
      <xdr:col>15</xdr:col>
      <xdr:colOff>50800</xdr:colOff>
      <xdr:row>76</xdr:row>
      <xdr:rowOff>80277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27013"/>
          <a:ext cx="889000" cy="1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80277</xdr:rowOff>
    </xdr:from>
    <xdr:to>
      <xdr:col>10</xdr:col>
      <xdr:colOff>114300</xdr:colOff>
      <xdr:row>76</xdr:row>
      <xdr:rowOff>98918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10477"/>
          <a:ext cx="889000" cy="1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35869</xdr:rowOff>
    </xdr:from>
    <xdr:to>
      <xdr:col>24</xdr:col>
      <xdr:colOff>114300</xdr:colOff>
      <xdr:row>75</xdr:row>
      <xdr:rowOff>137469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58746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94473</xdr:rowOff>
    </xdr:from>
    <xdr:to>
      <xdr:col>20</xdr:col>
      <xdr:colOff>38100</xdr:colOff>
      <xdr:row>76</xdr:row>
      <xdr:rowOff>24623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41150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2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17463</xdr:rowOff>
    </xdr:from>
    <xdr:to>
      <xdr:col>15</xdr:col>
      <xdr:colOff>101600</xdr:colOff>
      <xdr:row>75</xdr:row>
      <xdr:rowOff>119063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5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29477</xdr:rowOff>
    </xdr:from>
    <xdr:to>
      <xdr:col>10</xdr:col>
      <xdr:colOff>165100</xdr:colOff>
      <xdr:row>76</xdr:row>
      <xdr:rowOff>131077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122204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5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48118</xdr:rowOff>
    </xdr:from>
    <xdr:to>
      <xdr:col>6</xdr:col>
      <xdr:colOff>38100</xdr:colOff>
      <xdr:row>76</xdr:row>
      <xdr:rowOff>149718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7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140845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7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15095</xdr:rowOff>
    </xdr:from>
    <xdr:to>
      <xdr:col>24</xdr:col>
      <xdr:colOff>63500</xdr:colOff>
      <xdr:row>97</xdr:row>
      <xdr:rowOff>52617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45745"/>
          <a:ext cx="838200" cy="3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15095</xdr:rowOff>
    </xdr:from>
    <xdr:to>
      <xdr:col>19</xdr:col>
      <xdr:colOff>177800</xdr:colOff>
      <xdr:row>97</xdr:row>
      <xdr:rowOff>58689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45745"/>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58689</xdr:rowOff>
    </xdr:from>
    <xdr:to>
      <xdr:col>15</xdr:col>
      <xdr:colOff>50800</xdr:colOff>
      <xdr:row>97</xdr:row>
      <xdr:rowOff>95252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89339"/>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95252</xdr:rowOff>
    </xdr:from>
    <xdr:to>
      <xdr:col>10</xdr:col>
      <xdr:colOff>114300</xdr:colOff>
      <xdr:row>97</xdr:row>
      <xdr:rowOff>118445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25902"/>
          <a:ext cx="889000" cy="2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1817</xdr:rowOff>
    </xdr:from>
    <xdr:to>
      <xdr:col>24</xdr:col>
      <xdr:colOff>114300</xdr:colOff>
      <xdr:row>97</xdr:row>
      <xdr:rowOff>103417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99569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135745</xdr:rowOff>
    </xdr:from>
    <xdr:to>
      <xdr:col>20</xdr:col>
      <xdr:colOff>38100</xdr:colOff>
      <xdr:row>97</xdr:row>
      <xdr:rowOff>65895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57022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8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7889</xdr:rowOff>
    </xdr:from>
    <xdr:to>
      <xdr:col>15</xdr:col>
      <xdr:colOff>101600</xdr:colOff>
      <xdr:row>97</xdr:row>
      <xdr:rowOff>109489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100616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3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44452</xdr:rowOff>
    </xdr:from>
    <xdr:to>
      <xdr:col>10</xdr:col>
      <xdr:colOff>165100</xdr:colOff>
      <xdr:row>97</xdr:row>
      <xdr:rowOff>146052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137179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67645</xdr:rowOff>
    </xdr:from>
    <xdr:to>
      <xdr:col>6</xdr:col>
      <xdr:colOff>38100</xdr:colOff>
      <xdr:row>97</xdr:row>
      <xdr:rowOff>169245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9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160372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1234</xdr:rowOff>
    </xdr:from>
    <xdr:to>
      <xdr:col>55</xdr:col>
      <xdr:colOff>0</xdr:colOff>
      <xdr:row>38</xdr:row>
      <xdr:rowOff>59690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73434"/>
          <a:ext cx="838200" cy="40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1234</xdr:rowOff>
    </xdr:from>
    <xdr:to>
      <xdr:col>50</xdr:col>
      <xdr:colOff>114300</xdr:colOff>
      <xdr:row>36</xdr:row>
      <xdr:rowOff>28339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73434"/>
          <a:ext cx="8890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28339</xdr:rowOff>
    </xdr:from>
    <xdr:to>
      <xdr:col>45</xdr:col>
      <xdr:colOff>177800</xdr:colOff>
      <xdr:row>36</xdr:row>
      <xdr:rowOff>47607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200539"/>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47607</xdr:rowOff>
    </xdr:from>
    <xdr:to>
      <xdr:col>41</xdr:col>
      <xdr:colOff>50800</xdr:colOff>
      <xdr:row>36</xdr:row>
      <xdr:rowOff>56751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21980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xdr:rowOff>
    </xdr:from>
    <xdr:to>
      <xdr:col>55</xdr:col>
      <xdr:colOff>50800</xdr:colOff>
      <xdr:row>38</xdr:row>
      <xdr:rowOff>110490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158767</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121884</xdr:rowOff>
    </xdr:from>
    <xdr:to>
      <xdr:col>50</xdr:col>
      <xdr:colOff>165100</xdr:colOff>
      <xdr:row>36</xdr:row>
      <xdr:rowOff>52034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2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68561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9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148989</xdr:rowOff>
    </xdr:from>
    <xdr:to>
      <xdr:col>46</xdr:col>
      <xdr:colOff>38100</xdr:colOff>
      <xdr:row>36</xdr:row>
      <xdr:rowOff>79139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95666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2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168257</xdr:rowOff>
    </xdr:from>
    <xdr:to>
      <xdr:col>41</xdr:col>
      <xdr:colOff>101600</xdr:colOff>
      <xdr:row>36</xdr:row>
      <xdr:rowOff>98407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114934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5951</xdr:rowOff>
    </xdr:from>
    <xdr:to>
      <xdr:col>36</xdr:col>
      <xdr:colOff>165100</xdr:colOff>
      <xdr:row>36</xdr:row>
      <xdr:rowOff>107551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124078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5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97531</xdr:rowOff>
    </xdr:from>
    <xdr:to>
      <xdr:col>55</xdr:col>
      <xdr:colOff>0</xdr:colOff>
      <xdr:row>57</xdr:row>
      <xdr:rowOff>119476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70181"/>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82725</xdr:rowOff>
    </xdr:from>
    <xdr:to>
      <xdr:col>50</xdr:col>
      <xdr:colOff>114300</xdr:colOff>
      <xdr:row>57</xdr:row>
      <xdr:rowOff>97531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55375"/>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82725</xdr:rowOff>
    </xdr:from>
    <xdr:to>
      <xdr:col>45</xdr:col>
      <xdr:colOff>177800</xdr:colOff>
      <xdr:row>57</xdr:row>
      <xdr:rowOff>103612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55375"/>
          <a:ext cx="889000" cy="2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103612</xdr:rowOff>
    </xdr:from>
    <xdr:to>
      <xdr:col>41</xdr:col>
      <xdr:colOff>50800</xdr:colOff>
      <xdr:row>57</xdr:row>
      <xdr:rowOff>118418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76262"/>
          <a:ext cx="889000" cy="1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68676</xdr:rowOff>
    </xdr:from>
    <xdr:to>
      <xdr:col>55</xdr:col>
      <xdr:colOff>50800</xdr:colOff>
      <xdr:row>57</xdr:row>
      <xdr:rowOff>170276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4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47103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46731</xdr:rowOff>
    </xdr:from>
    <xdr:to>
      <xdr:col>50</xdr:col>
      <xdr:colOff>165100</xdr:colOff>
      <xdr:row>57</xdr:row>
      <xdr:rowOff>148331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139458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31925</xdr:rowOff>
    </xdr:from>
    <xdr:to>
      <xdr:col>46</xdr:col>
      <xdr:colOff>38100</xdr:colOff>
      <xdr:row>57</xdr:row>
      <xdr:rowOff>133525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150052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52812</xdr:rowOff>
    </xdr:from>
    <xdr:to>
      <xdr:col>41</xdr:col>
      <xdr:colOff>101600</xdr:colOff>
      <xdr:row>57</xdr:row>
      <xdr:rowOff>154412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145539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1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67618</xdr:rowOff>
    </xdr:from>
    <xdr:to>
      <xdr:col>36</xdr:col>
      <xdr:colOff>165100</xdr:colOff>
      <xdr:row>57</xdr:row>
      <xdr:rowOff>169218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160345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107559</xdr:rowOff>
    </xdr:from>
    <xdr:to>
      <xdr:col>55</xdr:col>
      <xdr:colOff>0</xdr:colOff>
      <xdr:row>77</xdr:row>
      <xdr:rowOff>154682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09209"/>
          <a:ext cx="838200" cy="4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99819</xdr:rowOff>
    </xdr:from>
    <xdr:to>
      <xdr:col>50</xdr:col>
      <xdr:colOff>114300</xdr:colOff>
      <xdr:row>77</xdr:row>
      <xdr:rowOff>154682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01469"/>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99819</xdr:rowOff>
    </xdr:from>
    <xdr:to>
      <xdr:col>45</xdr:col>
      <xdr:colOff>177800</xdr:colOff>
      <xdr:row>77</xdr:row>
      <xdr:rowOff>123588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01469"/>
          <a:ext cx="889000" cy="2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123588</xdr:rowOff>
    </xdr:from>
    <xdr:to>
      <xdr:col>41</xdr:col>
      <xdr:colOff>50800</xdr:colOff>
      <xdr:row>78</xdr:row>
      <xdr:rowOff>27274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25238"/>
          <a:ext cx="889000" cy="7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56759</xdr:rowOff>
    </xdr:from>
    <xdr:to>
      <xdr:col>55</xdr:col>
      <xdr:colOff>50800</xdr:colOff>
      <xdr:row>77</xdr:row>
      <xdr:rowOff>158359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5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79636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0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103882</xdr:rowOff>
    </xdr:from>
    <xdr:to>
      <xdr:col>50</xdr:col>
      <xdr:colOff>165100</xdr:colOff>
      <xdr:row>78</xdr:row>
      <xdr:rowOff>34032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50559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8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49019</xdr:rowOff>
    </xdr:from>
    <xdr:to>
      <xdr:col>46</xdr:col>
      <xdr:colOff>38100</xdr:colOff>
      <xdr:row>77</xdr:row>
      <xdr:rowOff>150619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5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167146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2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72788</xdr:rowOff>
    </xdr:from>
    <xdr:to>
      <xdr:col>41</xdr:col>
      <xdr:colOff>101600</xdr:colOff>
      <xdr:row>78</xdr:row>
      <xdr:rowOff>2938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19465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04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147924</xdr:rowOff>
    </xdr:from>
    <xdr:to>
      <xdr:col>36</xdr:col>
      <xdr:colOff>165100</xdr:colOff>
      <xdr:row>78</xdr:row>
      <xdr:rowOff>78074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94601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46630</xdr:rowOff>
    </xdr:from>
    <xdr:to>
      <xdr:col>55</xdr:col>
      <xdr:colOff>0</xdr:colOff>
      <xdr:row>96</xdr:row>
      <xdr:rowOff>61351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505830"/>
          <a:ext cx="8382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8430</xdr:rowOff>
    </xdr:from>
    <xdr:to>
      <xdr:col>50</xdr:col>
      <xdr:colOff>114300</xdr:colOff>
      <xdr:row>96</xdr:row>
      <xdr:rowOff>46630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67630"/>
          <a:ext cx="889000" cy="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144782</xdr:rowOff>
    </xdr:from>
    <xdr:to>
      <xdr:col>45</xdr:col>
      <xdr:colOff>177800</xdr:colOff>
      <xdr:row>96</xdr:row>
      <xdr:rowOff>8430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32532"/>
          <a:ext cx="889000" cy="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144782</xdr:rowOff>
    </xdr:from>
    <xdr:to>
      <xdr:col>41</xdr:col>
      <xdr:colOff>50800</xdr:colOff>
      <xdr:row>96</xdr:row>
      <xdr:rowOff>89226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432532"/>
          <a:ext cx="889000" cy="11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10551</xdr:rowOff>
    </xdr:from>
    <xdr:to>
      <xdr:col>55</xdr:col>
      <xdr:colOff>50800</xdr:colOff>
      <xdr:row>96</xdr:row>
      <xdr:rowOff>112151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33428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167280</xdr:rowOff>
    </xdr:from>
    <xdr:to>
      <xdr:col>50</xdr:col>
      <xdr:colOff>165100</xdr:colOff>
      <xdr:row>96</xdr:row>
      <xdr:rowOff>97430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113957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129080</xdr:rowOff>
    </xdr:from>
    <xdr:to>
      <xdr:col>46</xdr:col>
      <xdr:colOff>38100</xdr:colOff>
      <xdr:row>96</xdr:row>
      <xdr:rowOff>59230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75757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93982</xdr:rowOff>
    </xdr:from>
    <xdr:to>
      <xdr:col>41</xdr:col>
      <xdr:colOff>101600</xdr:colOff>
      <xdr:row>96</xdr:row>
      <xdr:rowOff>24132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3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40659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38426</xdr:rowOff>
    </xdr:from>
    <xdr:to>
      <xdr:col>36</xdr:col>
      <xdr:colOff>165100</xdr:colOff>
      <xdr:row>96</xdr:row>
      <xdr:rowOff>140026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156553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60559</xdr:rowOff>
    </xdr:from>
    <xdr:to>
      <xdr:col>85</xdr:col>
      <xdr:colOff>127000</xdr:colOff>
      <xdr:row>34</xdr:row>
      <xdr:rowOff>150467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889859"/>
          <a:ext cx="838200" cy="8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150467</xdr:rowOff>
    </xdr:from>
    <xdr:to>
      <xdr:col>81</xdr:col>
      <xdr:colOff>50800</xdr:colOff>
      <xdr:row>35</xdr:row>
      <xdr:rowOff>3363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79767"/>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55004</xdr:rowOff>
    </xdr:from>
    <xdr:to>
      <xdr:col>76</xdr:col>
      <xdr:colOff>114300</xdr:colOff>
      <xdr:row>35</xdr:row>
      <xdr:rowOff>3363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712854"/>
          <a:ext cx="889000" cy="29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55004</xdr:rowOff>
    </xdr:from>
    <xdr:to>
      <xdr:col>71</xdr:col>
      <xdr:colOff>177800</xdr:colOff>
      <xdr:row>34</xdr:row>
      <xdr:rowOff>72080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712854"/>
          <a:ext cx="889000" cy="1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9759</xdr:rowOff>
    </xdr:from>
    <xdr:to>
      <xdr:col>85</xdr:col>
      <xdr:colOff>177800</xdr:colOff>
      <xdr:row>34</xdr:row>
      <xdr:rowOff>111359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83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32636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69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99667</xdr:rowOff>
    </xdr:from>
    <xdr:to>
      <xdr:col>81</xdr:col>
      <xdr:colOff>101600</xdr:colOff>
      <xdr:row>35</xdr:row>
      <xdr:rowOff>29817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2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46344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0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124013</xdr:rowOff>
    </xdr:from>
    <xdr:to>
      <xdr:col>76</xdr:col>
      <xdr:colOff>165100</xdr:colOff>
      <xdr:row>35</xdr:row>
      <xdr:rowOff>54163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5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70690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4204</xdr:rowOff>
    </xdr:from>
    <xdr:to>
      <xdr:col>72</xdr:col>
      <xdr:colOff>38100</xdr:colOff>
      <xdr:row>33</xdr:row>
      <xdr:rowOff>105804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66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122331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4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21280</xdr:rowOff>
    </xdr:from>
    <xdr:to>
      <xdr:col>67</xdr:col>
      <xdr:colOff>101600</xdr:colOff>
      <xdr:row>34</xdr:row>
      <xdr:rowOff>122880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139407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2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2764</xdr:rowOff>
    </xdr:from>
    <xdr:to>
      <xdr:col>85</xdr:col>
      <xdr:colOff>127000</xdr:colOff>
      <xdr:row>57</xdr:row>
      <xdr:rowOff>8251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75414"/>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8251</xdr:rowOff>
    </xdr:from>
    <xdr:to>
      <xdr:col>81</xdr:col>
      <xdr:colOff>50800</xdr:colOff>
      <xdr:row>57</xdr:row>
      <xdr:rowOff>16649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80901"/>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16649</xdr:rowOff>
    </xdr:from>
    <xdr:to>
      <xdr:col>76</xdr:col>
      <xdr:colOff>114300</xdr:colOff>
      <xdr:row>57</xdr:row>
      <xdr:rowOff>32093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89299"/>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32093</xdr:rowOff>
    </xdr:from>
    <xdr:to>
      <xdr:col>71</xdr:col>
      <xdr:colOff>177800</xdr:colOff>
      <xdr:row>57</xdr:row>
      <xdr:rowOff>81352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04743"/>
          <a:ext cx="889000" cy="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73794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123414</xdr:rowOff>
    </xdr:from>
    <xdr:to>
      <xdr:col>85</xdr:col>
      <xdr:colOff>177800</xdr:colOff>
      <xdr:row>57</xdr:row>
      <xdr:rowOff>53564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101841</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128901</xdr:rowOff>
    </xdr:from>
    <xdr:to>
      <xdr:col>81</xdr:col>
      <xdr:colOff>101600</xdr:colOff>
      <xdr:row>57</xdr:row>
      <xdr:rowOff>59051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3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75578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137299</xdr:rowOff>
    </xdr:from>
    <xdr:to>
      <xdr:col>76</xdr:col>
      <xdr:colOff>165100</xdr:colOff>
      <xdr:row>57</xdr:row>
      <xdr:rowOff>67449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3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58576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3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152743</xdr:rowOff>
    </xdr:from>
    <xdr:to>
      <xdr:col>72</xdr:col>
      <xdr:colOff>38100</xdr:colOff>
      <xdr:row>57</xdr:row>
      <xdr:rowOff>82893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5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74020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4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30552</xdr:rowOff>
    </xdr:from>
    <xdr:to>
      <xdr:col>67</xdr:col>
      <xdr:colOff>101600</xdr:colOff>
      <xdr:row>57</xdr:row>
      <xdr:rowOff>132152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123279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42824</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7374"/>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41148</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5698"/>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34303</xdr:rowOff>
    </xdr:from>
    <xdr:to>
      <xdr:col>71</xdr:col>
      <xdr:colOff>177800</xdr:colOff>
      <xdr:row>79</xdr:row>
      <xdr:rowOff>41148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8853"/>
          <a:ext cx="889000" cy="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163474</xdr:rowOff>
    </xdr:from>
    <xdr:to>
      <xdr:col>85</xdr:col>
      <xdr:colOff>177800</xdr:colOff>
      <xdr:row>79</xdr:row>
      <xdr:rowOff>93624</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78401</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161798</xdr:rowOff>
    </xdr:from>
    <xdr:to>
      <xdr:col>72</xdr:col>
      <xdr:colOff>38100</xdr:colOff>
      <xdr:row>79</xdr:row>
      <xdr:rowOff>91948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83075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154953</xdr:rowOff>
    </xdr:from>
    <xdr:to>
      <xdr:col>67</xdr:col>
      <xdr:colOff>101600</xdr:colOff>
      <xdr:row>79</xdr:row>
      <xdr:rowOff>85103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76230</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0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149763</xdr:rowOff>
    </xdr:from>
    <xdr:to>
      <xdr:col>85</xdr:col>
      <xdr:colOff>127000</xdr:colOff>
      <xdr:row>97</xdr:row>
      <xdr:rowOff>149927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80413"/>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149763</xdr:rowOff>
    </xdr:from>
    <xdr:to>
      <xdr:col>81</xdr:col>
      <xdr:colOff>50800</xdr:colOff>
      <xdr:row>97</xdr:row>
      <xdr:rowOff>151905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80413"/>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151905</xdr:rowOff>
    </xdr:from>
    <xdr:to>
      <xdr:col>76</xdr:col>
      <xdr:colOff>114300</xdr:colOff>
      <xdr:row>97</xdr:row>
      <xdr:rowOff>152099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2555"/>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152099</xdr:rowOff>
    </xdr:from>
    <xdr:to>
      <xdr:col>71</xdr:col>
      <xdr:colOff>177800</xdr:colOff>
      <xdr:row>97</xdr:row>
      <xdr:rowOff>164692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2749"/>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99127</xdr:rowOff>
    </xdr:from>
    <xdr:to>
      <xdr:col>85</xdr:col>
      <xdr:colOff>177800</xdr:colOff>
      <xdr:row>98</xdr:row>
      <xdr:rowOff>29277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98963</xdr:rowOff>
    </xdr:from>
    <xdr:to>
      <xdr:col>81</xdr:col>
      <xdr:colOff>101600</xdr:colOff>
      <xdr:row>98</xdr:row>
      <xdr:rowOff>29113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20240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101105</xdr:rowOff>
    </xdr:from>
    <xdr:to>
      <xdr:col>76</xdr:col>
      <xdr:colOff>165100</xdr:colOff>
      <xdr:row>98</xdr:row>
      <xdr:rowOff>31255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22382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101299</xdr:rowOff>
    </xdr:from>
    <xdr:to>
      <xdr:col>72</xdr:col>
      <xdr:colOff>38100</xdr:colOff>
      <xdr:row>98</xdr:row>
      <xdr:rowOff>31449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22576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113892</xdr:rowOff>
    </xdr:from>
    <xdr:to>
      <xdr:col>67</xdr:col>
      <xdr:colOff>101600</xdr:colOff>
      <xdr:row>98</xdr:row>
      <xdr:rowOff>44042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35169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8655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35052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686550"/>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35052</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19545300" y="6721602"/>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120650</xdr:rowOff>
    </xdr:from>
    <xdr:to>
      <xdr:col>112</xdr:col>
      <xdr:colOff>38100</xdr:colOff>
      <xdr:row>39</xdr:row>
      <xdr:rowOff>50800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67327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1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155702</xdr:rowOff>
    </xdr:from>
    <xdr:to>
      <xdr:col>107</xdr:col>
      <xdr:colOff>101600</xdr:colOff>
      <xdr:row>39</xdr:row>
      <xdr:rowOff>85852</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102379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46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民生費の住民一人当たりコストは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224,099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3,931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12,818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円増加しており、その主な要因は、電力・ガス・食料品等価格高騰緊急支援事業や高齢者生活支援ハウス改修事業を実施したためである。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衛生費の住民一人当たりコストは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56,547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11,401</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円下回っている。前年度より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8,207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円減少しており、その主な要因は、広域圏負担金や新型コロナウイルスワクチン接種業務に係る経費が減少したためである。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商工費の住民一人当たりコストは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44,530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16,565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10,307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円増加しており、その主な要因は、プレミアム付商品券事業を実施したためである。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土木費の住民一人当たりコストは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65,282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1,592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円減少しており、その主な要因は、冬期交通対策費が減少したためである。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消防費の住民一人当たりコストは</a:t>
          </a:r>
          <a:r>
            <a:rPr kumimoji="1" lang="en-US" altLang="ja-JP" sz="1300">
              <a:solidFill>
                <a:schemeClr val="tx1"/>
              </a:solidFill>
              <a:latin typeface="ＭＳ Ｐゴシック" panose="020B0600070205080204" pitchFamily="50" charset="-128"/>
              <a:ea typeface="ＭＳ Ｐゴシック" panose="020B0600070205080204" pitchFamily="50" charset="-128"/>
            </a:rPr>
            <a:t>33,482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6,027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円上回っている。前年度より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3,933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円増加しており、その主な要因は、広域圏負担金や防災管理総務費が増加したためである。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今後も湯沢市経営戦略に基づいた行財政運営を進め、財政基盤の強化を図る。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財政調整基金残高については、前年度と比較し</a:t>
          </a:r>
          <a:r>
            <a:rPr kumimoji="1" lang="en-US" altLang="ja-JP" sz="1400">
              <a:solidFill>
                <a:schemeClr val="tx1"/>
              </a:solidFill>
              <a:latin typeface="ＭＳ ゴシック" pitchFamily="49" charset="-128"/>
              <a:ea typeface="ＭＳ ゴシック" pitchFamily="49" charset="-128"/>
            </a:rPr>
            <a:t>1.33</a:t>
          </a:r>
          <a:r>
            <a:rPr kumimoji="1" lang="ja-JP" altLang="en-US" sz="1400">
              <a:solidFill>
                <a:schemeClr val="tx1"/>
              </a:solidFill>
              <a:latin typeface="ＭＳ ゴシック" pitchFamily="49" charset="-128"/>
              <a:ea typeface="ＭＳ ゴシック" pitchFamily="49" charset="-128"/>
            </a:rPr>
            <a:t>ポイント減少しているものの、財源不足や災害などの不測の事態に備え、同等規模を維持している状況にある。</a:t>
          </a:r>
        </a:p>
        <a:p>
          <a:r>
            <a:rPr kumimoji="1" lang="ja-JP" altLang="en-US" sz="1400">
              <a:solidFill>
                <a:schemeClr val="tx1"/>
              </a:solidFill>
              <a:latin typeface="ＭＳ ゴシック" pitchFamily="49" charset="-128"/>
              <a:ea typeface="ＭＳ ゴシック" pitchFamily="49" charset="-128"/>
            </a:rPr>
            <a:t>　実質収支については、前年度と比較し</a:t>
          </a:r>
          <a:r>
            <a:rPr kumimoji="1" lang="en-US" altLang="ja-JP" sz="1400">
              <a:solidFill>
                <a:schemeClr val="tx1"/>
              </a:solidFill>
              <a:latin typeface="ＭＳ ゴシック" pitchFamily="49" charset="-128"/>
              <a:ea typeface="ＭＳ ゴシック" pitchFamily="49" charset="-128"/>
            </a:rPr>
            <a:t>263</a:t>
          </a:r>
          <a:r>
            <a:rPr kumimoji="1" lang="ja-JP" altLang="en-US" sz="1400">
              <a:solidFill>
                <a:schemeClr val="tx1"/>
              </a:solidFill>
              <a:latin typeface="ＭＳ ゴシック" pitchFamily="49" charset="-128"/>
              <a:ea typeface="ＭＳ ゴシック" pitchFamily="49" charset="-128"/>
            </a:rPr>
            <a:t>百万円増加し、</a:t>
          </a:r>
          <a:r>
            <a:rPr kumimoji="1" lang="en-US" altLang="ja-JP" sz="1400">
              <a:solidFill>
                <a:schemeClr val="tx1"/>
              </a:solidFill>
              <a:latin typeface="ＭＳ ゴシック" pitchFamily="49" charset="-128"/>
              <a:ea typeface="ＭＳ ゴシック" pitchFamily="49" charset="-128"/>
            </a:rPr>
            <a:t>1.62</a:t>
          </a:r>
          <a:r>
            <a:rPr kumimoji="1" lang="ja-JP" altLang="en-US" sz="1400">
              <a:solidFill>
                <a:schemeClr val="tx1"/>
              </a:solidFill>
              <a:latin typeface="ＭＳ ゴシック" pitchFamily="49" charset="-128"/>
              <a:ea typeface="ＭＳ ゴシック" pitchFamily="49" charset="-128"/>
            </a:rPr>
            <a:t>ポイント増加した。</a:t>
          </a:r>
        </a:p>
        <a:p>
          <a:r>
            <a:rPr kumimoji="1" lang="ja-JP" altLang="en-US" sz="1400">
              <a:solidFill>
                <a:schemeClr val="tx1"/>
              </a:solidFill>
              <a:latin typeface="ＭＳ ゴシック" pitchFamily="49" charset="-128"/>
              <a:ea typeface="ＭＳ ゴシック" pitchFamily="49" charset="-128"/>
            </a:rPr>
            <a:t>　今後も湯沢市経営戦略に基づいた行財政運営を進め、財政基盤の強化を図る。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秋田県湯沢市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水道事業会計及び下水道事業会計においては、既発債の償還が順次終了してきていることや新規借入れの抑制等により、資金剰余額が前年度比でどちらも増加したことにより、黒字額が増加した。</a:t>
          </a:r>
        </a:p>
        <a:p>
          <a:r>
            <a:rPr kumimoji="1" lang="ja-JP" altLang="en-US" sz="1400">
              <a:solidFill>
                <a:schemeClr val="tx1"/>
              </a:solidFill>
              <a:latin typeface="ＭＳ ゴシック" pitchFamily="49" charset="-128"/>
              <a:ea typeface="ＭＳ ゴシック" pitchFamily="49" charset="-128"/>
            </a:rPr>
            <a:t>　一般会計においては、記録的暖冬によって除排雪費が見込みより大幅に減少したことなどにより、前年度より実質収支の黒字額が増加した。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介護保険特別会計においては、国庫支出金が見込みより減少したことに加え、保険給付費が見込みより増加したことなどにより、前年度より実質収支の黒字額が減少した。</a:t>
          </a:r>
        </a:p>
        <a:p>
          <a:r>
            <a:rPr kumimoji="1" lang="ja-JP" altLang="en-US" sz="1400">
              <a:solidFill>
                <a:schemeClr val="tx1"/>
              </a:solidFill>
              <a:latin typeface="ＭＳ ゴシック" pitchFamily="49" charset="-128"/>
              <a:ea typeface="ＭＳ ゴシック" pitchFamily="49" charset="-128"/>
            </a:rPr>
            <a:t>　全会計において赤字は発生していないが、各会計において適正な財政運営や企業経営に努める。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31372020</v>
      </c>
      <c r="BO4" s="485"/>
      <c r="BP4" s="485"/>
      <c r="BQ4" s="485"/>
      <c r="BR4" s="485"/>
      <c r="BS4" s="485"/>
      <c r="BT4" s="485"/>
      <c r="BU4" s="486"/>
      <c r="BV4" s="484">
        <v>30496181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v>
      </c>
      <c r="CU4" s="625"/>
      <c r="CV4" s="625"/>
      <c r="CW4" s="625"/>
      <c r="CX4" s="625"/>
      <c r="CY4" s="625"/>
      <c r="CZ4" s="625"/>
      <c r="DA4" s="626"/>
      <c r="DB4" s="624">
        <v>5.4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30079586</v>
      </c>
      <c r="BO5" s="456"/>
      <c r="BP5" s="456"/>
      <c r="BQ5" s="456"/>
      <c r="BR5" s="456"/>
      <c r="BS5" s="456"/>
      <c r="BT5" s="456"/>
      <c r="BU5" s="457"/>
      <c r="BV5" s="455">
        <v>29596316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96.2</v>
      </c>
      <c r="CU5" s="453"/>
      <c r="CV5" s="453"/>
      <c r="CW5" s="453"/>
      <c r="CX5" s="453"/>
      <c r="CY5" s="453"/>
      <c r="CZ5" s="453"/>
      <c r="DA5" s="454"/>
      <c r="DB5" s="452">
        <v>95.9</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1292434</v>
      </c>
      <c r="BO6" s="456"/>
      <c r="BP6" s="456"/>
      <c r="BQ6" s="456"/>
      <c r="BR6" s="456"/>
      <c r="BS6" s="456"/>
      <c r="BT6" s="456"/>
      <c r="BU6" s="457"/>
      <c r="BV6" s="455">
        <v>899865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96.7</v>
      </c>
      <c r="CU6" s="599"/>
      <c r="CV6" s="599"/>
      <c r="CW6" s="599"/>
      <c r="CX6" s="599"/>
      <c r="CY6" s="599"/>
      <c r="CZ6" s="599"/>
      <c r="DA6" s="600"/>
      <c r="DB6" s="598">
        <v>96.9</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185989</v>
      </c>
      <c r="BO7" s="456"/>
      <c r="BP7" s="456"/>
      <c r="BQ7" s="456"/>
      <c r="BR7" s="456"/>
      <c r="BS7" s="456"/>
      <c r="BT7" s="456"/>
      <c r="BU7" s="457"/>
      <c r="BV7" s="455">
        <v>56616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15850445</v>
      </c>
      <c r="CU7" s="456"/>
      <c r="CV7" s="456"/>
      <c r="CW7" s="456"/>
      <c r="CX7" s="456"/>
      <c r="CY7" s="456"/>
      <c r="CZ7" s="456"/>
      <c r="DA7" s="457"/>
      <c r="DB7" s="455">
        <v>15745243</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1106445</v>
      </c>
      <c r="BO8" s="456"/>
      <c r="BP8" s="456"/>
      <c r="BQ8" s="456"/>
      <c r="BR8" s="456"/>
      <c r="BS8" s="456"/>
      <c r="BT8" s="456"/>
      <c r="BU8" s="457"/>
      <c r="BV8" s="455">
        <v>843249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0.32</v>
      </c>
      <c r="CU8" s="559"/>
      <c r="CV8" s="559"/>
      <c r="CW8" s="559"/>
      <c r="CX8" s="559"/>
      <c r="CY8" s="559"/>
      <c r="CZ8" s="559"/>
      <c r="DA8" s="560"/>
      <c r="DB8" s="558">
        <v>0.32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42091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263196</v>
      </c>
      <c r="BO9" s="456"/>
      <c r="BP9" s="456"/>
      <c r="BQ9" s="456"/>
      <c r="BR9" s="456"/>
      <c r="BS9" s="456"/>
      <c r="BT9" s="456"/>
      <c r="BU9" s="457"/>
      <c r="BV9" s="455">
        <v>84652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14</v>
      </c>
      <c r="CU9" s="453"/>
      <c r="CV9" s="453"/>
      <c r="CW9" s="453"/>
      <c r="CX9" s="453"/>
      <c r="CY9" s="453"/>
      <c r="CZ9" s="453"/>
      <c r="DA9" s="454"/>
      <c r="DB9" s="452">
        <v>14.9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46613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423796</v>
      </c>
      <c r="BO10" s="456"/>
      <c r="BP10" s="456"/>
      <c r="BQ10" s="456"/>
      <c r="BR10" s="456"/>
      <c r="BS10" s="456"/>
      <c r="BT10" s="456"/>
      <c r="BU10" s="457"/>
      <c r="BV10" s="455">
        <v>377101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40531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601530</v>
      </c>
      <c r="BO12" s="456"/>
      <c r="BP12" s="456"/>
      <c r="BQ12" s="456"/>
      <c r="BR12" s="456"/>
      <c r="BS12" s="456"/>
      <c r="BT12" s="456"/>
      <c r="BU12" s="457"/>
      <c r="BV12" s="455">
        <v>369111</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40364</v>
      </c>
      <c r="S13" s="543"/>
      <c r="T13" s="543"/>
      <c r="U13" s="543"/>
      <c r="V13" s="544"/>
      <c r="W13" s="545" t="s">
        <v>131</v>
      </c>
      <c r="X13" s="441"/>
      <c r="Y13" s="441"/>
      <c r="Z13" s="441"/>
      <c r="AA13" s="441"/>
      <c r="AB13" s="442"/>
      <c r="AC13" s="408">
        <v>2532</v>
      </c>
      <c r="AD13" s="409"/>
      <c r="AE13" s="409"/>
      <c r="AF13" s="409"/>
      <c r="AG13" s="410"/>
      <c r="AH13" s="408">
        <v>2839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85462</v>
      </c>
      <c r="BO13" s="456"/>
      <c r="BP13" s="456"/>
      <c r="BQ13" s="456"/>
      <c r="BR13" s="456"/>
      <c r="BS13" s="456"/>
      <c r="BT13" s="456"/>
      <c r="BU13" s="457"/>
      <c r="BV13" s="455">
        <v>92642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11.9</v>
      </c>
      <c r="CU13" s="453"/>
      <c r="CV13" s="453"/>
      <c r="CW13" s="453"/>
      <c r="CX13" s="453"/>
      <c r="CY13" s="453"/>
      <c r="CZ13" s="453"/>
      <c r="DA13" s="454"/>
      <c r="DB13" s="452">
        <v>12.2</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41479</v>
      </c>
      <c r="S14" s="543"/>
      <c r="T14" s="543"/>
      <c r="U14" s="543"/>
      <c r="V14" s="544"/>
      <c r="W14" s="546"/>
      <c r="X14" s="444"/>
      <c r="Y14" s="444"/>
      <c r="Z14" s="444"/>
      <c r="AA14" s="444"/>
      <c r="AB14" s="445"/>
      <c r="AC14" s="535">
        <v>12.1</v>
      </c>
      <c r="AD14" s="536"/>
      <c r="AE14" s="536"/>
      <c r="AF14" s="536"/>
      <c r="AG14" s="537"/>
      <c r="AH14" s="535">
        <v>12.5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64.3</v>
      </c>
      <c r="CU14" s="553"/>
      <c r="CV14" s="553"/>
      <c r="CW14" s="553"/>
      <c r="CX14" s="553"/>
      <c r="CY14" s="553"/>
      <c r="CZ14" s="553"/>
      <c r="DA14" s="554"/>
      <c r="DB14" s="552">
        <v>54.7</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41333</v>
      </c>
      <c r="S15" s="543"/>
      <c r="T15" s="543"/>
      <c r="U15" s="543"/>
      <c r="V15" s="544"/>
      <c r="W15" s="545" t="s">
        <v>137</v>
      </c>
      <c r="X15" s="441"/>
      <c r="Y15" s="441"/>
      <c r="Z15" s="441"/>
      <c r="AA15" s="441"/>
      <c r="AB15" s="442"/>
      <c r="AC15" s="408">
        <v>6516</v>
      </c>
      <c r="AD15" s="409"/>
      <c r="AE15" s="409"/>
      <c r="AF15" s="409"/>
      <c r="AG15" s="410"/>
      <c r="AH15" s="408">
        <v>7330</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4697317</v>
      </c>
      <c r="BO15" s="485"/>
      <c r="BP15" s="485"/>
      <c r="BQ15" s="485"/>
      <c r="BR15" s="485"/>
      <c r="BS15" s="485"/>
      <c r="BT15" s="485"/>
      <c r="BU15" s="486"/>
      <c r="BV15" s="484">
        <v>4570254</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31</v>
      </c>
      <c r="AD16" s="536"/>
      <c r="AE16" s="536"/>
      <c r="AF16" s="536"/>
      <c r="AG16" s="537"/>
      <c r="AH16" s="535">
        <v>32.200000000000003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14529834</v>
      </c>
      <c r="BO16" s="456"/>
      <c r="BP16" s="456"/>
      <c r="BQ16" s="456"/>
      <c r="BR16" s="456"/>
      <c r="BS16" s="456"/>
      <c r="BT16" s="456"/>
      <c r="BU16" s="457"/>
      <c r="BV16" s="455">
        <v>14468594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11957</v>
      </c>
      <c r="AD17" s="409"/>
      <c r="AE17" s="409"/>
      <c r="AF17" s="409"/>
      <c r="AG17" s="410"/>
      <c r="AH17" s="408">
        <v>12596</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5834186</v>
      </c>
      <c r="BO17" s="456"/>
      <c r="BP17" s="456"/>
      <c r="BQ17" s="456"/>
      <c r="BR17" s="456"/>
      <c r="BS17" s="456"/>
      <c r="BT17" s="456"/>
      <c r="BU17" s="457"/>
      <c r="BV17" s="455">
        <v>5681062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790.91</v>
      </c>
      <c r="M18" s="508"/>
      <c r="N18" s="508"/>
      <c r="O18" s="508"/>
      <c r="P18" s="508"/>
      <c r="Q18" s="508"/>
      <c r="R18" s="509"/>
      <c r="S18" s="509"/>
      <c r="T18" s="509"/>
      <c r="U18" s="509"/>
      <c r="V18" s="510"/>
      <c r="W18" s="526"/>
      <c r="X18" s="527"/>
      <c r="Y18" s="527"/>
      <c r="Z18" s="527"/>
      <c r="AA18" s="527"/>
      <c r="AB18" s="551"/>
      <c r="AC18" s="425">
        <v>56.9</v>
      </c>
      <c r="AD18" s="426"/>
      <c r="AE18" s="426"/>
      <c r="AF18" s="426"/>
      <c r="AG18" s="511"/>
      <c r="AH18" s="425">
        <v>55.3</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15314362</v>
      </c>
      <c r="BO18" s="456"/>
      <c r="BP18" s="456"/>
      <c r="BQ18" s="456"/>
      <c r="BR18" s="456"/>
      <c r="BS18" s="456"/>
      <c r="BT18" s="456"/>
      <c r="BU18" s="457"/>
      <c r="BV18" s="455">
        <v>15190340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53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20044146</v>
      </c>
      <c r="BO19" s="456"/>
      <c r="BP19" s="456"/>
      <c r="BQ19" s="456"/>
      <c r="BR19" s="456"/>
      <c r="BS19" s="456"/>
      <c r="BT19" s="456"/>
      <c r="BU19" s="457"/>
      <c r="BV19" s="455">
        <v>19155260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15685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29792065</v>
      </c>
      <c r="BO22" s="485"/>
      <c r="BP22" s="485"/>
      <c r="BQ22" s="485"/>
      <c r="BR22" s="485"/>
      <c r="BS22" s="485"/>
      <c r="BT22" s="485"/>
      <c r="BU22" s="486"/>
      <c r="BV22" s="484">
        <v>30101655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24177604</v>
      </c>
      <c r="BO23" s="456"/>
      <c r="BP23" s="456"/>
      <c r="BQ23" s="456"/>
      <c r="BR23" s="456"/>
      <c r="BS23" s="456"/>
      <c r="BT23" s="456"/>
      <c r="BU23" s="457"/>
      <c r="BV23" s="455">
        <v>24148217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8030</v>
      </c>
      <c r="R24" s="409"/>
      <c r="S24" s="409"/>
      <c r="T24" s="409"/>
      <c r="U24" s="409"/>
      <c r="V24" s="410"/>
      <c r="W24" s="498"/>
      <c r="X24" s="435"/>
      <c r="Y24" s="436"/>
      <c r="Z24" s="411" t="s">
        <v>161</v>
      </c>
      <c r="AA24" s="412"/>
      <c r="AB24" s="412"/>
      <c r="AC24" s="412"/>
      <c r="AD24" s="412"/>
      <c r="AE24" s="412"/>
      <c r="AF24" s="412"/>
      <c r="AG24" s="413"/>
      <c r="AH24" s="408">
        <v>402</v>
      </c>
      <c r="AI24" s="409"/>
      <c r="AJ24" s="409"/>
      <c r="AK24" s="409"/>
      <c r="AL24" s="410"/>
      <c r="AM24" s="408">
        <v>1285194</v>
      </c>
      <c r="AN24" s="409"/>
      <c r="AO24" s="409"/>
      <c r="AP24" s="409"/>
      <c r="AQ24" s="409"/>
      <c r="AR24" s="410"/>
      <c r="AS24" s="408">
        <v>3197</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21932790</v>
      </c>
      <c r="BO24" s="456"/>
      <c r="BP24" s="456"/>
      <c r="BQ24" s="456"/>
      <c r="BR24" s="456"/>
      <c r="BS24" s="456"/>
      <c r="BT24" s="456"/>
      <c r="BU24" s="457"/>
      <c r="BV24" s="455">
        <v>21419542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6660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14009414</v>
      </c>
      <c r="BO25" s="485"/>
      <c r="BP25" s="485"/>
      <c r="BQ25" s="485"/>
      <c r="BR25" s="485"/>
      <c r="BS25" s="485"/>
      <c r="BT25" s="485"/>
      <c r="BU25" s="486"/>
      <c r="BV25" s="484">
        <v>3856093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5620</v>
      </c>
      <c r="R26" s="409"/>
      <c r="S26" s="409"/>
      <c r="T26" s="409"/>
      <c r="U26" s="409"/>
      <c r="V26" s="410"/>
      <c r="W26" s="498"/>
      <c r="X26" s="435"/>
      <c r="Y26" s="436"/>
      <c r="Z26" s="411" t="s">
        <v>167</v>
      </c>
      <c r="AA26" s="466"/>
      <c r="AB26" s="466"/>
      <c r="AC26" s="466"/>
      <c r="AD26" s="466"/>
      <c r="AE26" s="466"/>
      <c r="AF26" s="466"/>
      <c r="AG26" s="467"/>
      <c r="AH26" s="408">
        <v>35</v>
      </c>
      <c r="AI26" s="409"/>
      <c r="AJ26" s="409"/>
      <c r="AK26" s="409"/>
      <c r="AL26" s="410"/>
      <c r="AM26" s="408">
        <v>100835</v>
      </c>
      <c r="AN26" s="409"/>
      <c r="AO26" s="409"/>
      <c r="AP26" s="409"/>
      <c r="AQ26" s="409"/>
      <c r="AR26" s="410"/>
      <c r="AS26" s="408">
        <v>2881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169</v>
      </c>
      <c r="F27" s="412"/>
      <c r="G27" s="412"/>
      <c r="H27" s="412"/>
      <c r="I27" s="412"/>
      <c r="J27" s="412"/>
      <c r="K27" s="413"/>
      <c r="L27" s="408">
        <v>1</v>
      </c>
      <c r="M27" s="409"/>
      <c r="N27" s="409"/>
      <c r="O27" s="409"/>
      <c r="P27" s="410"/>
      <c r="Q27" s="408">
        <v>4110</v>
      </c>
      <c r="R27" s="409"/>
      <c r="S27" s="409"/>
      <c r="T27" s="409"/>
      <c r="U27" s="409"/>
      <c r="V27" s="410"/>
      <c r="W27" s="498"/>
      <c r="X27" s="435"/>
      <c r="Y27" s="436"/>
      <c r="Z27" s="411" t="s">
        <v>170</v>
      </c>
      <c r="AA27" s="412"/>
      <c r="AB27" s="412"/>
      <c r="AC27" s="412"/>
      <c r="AD27" s="412"/>
      <c r="AE27" s="412"/>
      <c r="AF27" s="412"/>
      <c r="AG27" s="413"/>
      <c r="AH27" s="408">
        <v>6</v>
      </c>
      <c r="AI27" s="409"/>
      <c r="AJ27" s="409"/>
      <c r="AK27" s="409"/>
      <c r="AL27" s="410"/>
      <c r="AM27" s="408">
        <v>23814</v>
      </c>
      <c r="AN27" s="409"/>
      <c r="AO27" s="409"/>
      <c r="AP27" s="409"/>
      <c r="AQ27" s="409"/>
      <c r="AR27" s="410"/>
      <c r="AS27" s="408">
        <v>3969</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v>710648</v>
      </c>
      <c r="BO27" s="490"/>
      <c r="BP27" s="490"/>
      <c r="BQ27" s="490"/>
      <c r="BR27" s="490"/>
      <c r="BS27" s="490"/>
      <c r="BT27" s="490"/>
      <c r="BU27" s="491"/>
      <c r="BV27" s="489">
        <v>710645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172</v>
      </c>
      <c r="F28" s="412"/>
      <c r="G28" s="412"/>
      <c r="H28" s="412"/>
      <c r="I28" s="412"/>
      <c r="J28" s="412"/>
      <c r="K28" s="413"/>
      <c r="L28" s="408">
        <v>1</v>
      </c>
      <c r="M28" s="409"/>
      <c r="N28" s="409"/>
      <c r="O28" s="409"/>
      <c r="P28" s="410"/>
      <c r="Q28" s="408">
        <v>3670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4782194</v>
      </c>
      <c r="BO28" s="485"/>
      <c r="BP28" s="485"/>
      <c r="BQ28" s="485"/>
      <c r="BR28" s="485"/>
      <c r="BS28" s="485"/>
      <c r="BT28" s="485"/>
      <c r="BU28" s="486"/>
      <c r="BV28" s="484">
        <v>4959928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175</v>
      </c>
      <c r="F29" s="412"/>
      <c r="G29" s="412"/>
      <c r="H29" s="412"/>
      <c r="I29" s="412"/>
      <c r="J29" s="412"/>
      <c r="K29" s="413"/>
      <c r="L29" s="408">
        <v>16</v>
      </c>
      <c r="M29" s="409"/>
      <c r="N29" s="409"/>
      <c r="O29" s="409"/>
      <c r="P29" s="410"/>
      <c r="Q29" s="408">
        <v>3510</v>
      </c>
      <c r="R29" s="409"/>
      <c r="S29" s="409"/>
      <c r="T29" s="409"/>
      <c r="U29" s="409"/>
      <c r="V29" s="410"/>
      <c r="W29" s="499"/>
      <c r="X29" s="500"/>
      <c r="Y29" s="501"/>
      <c r="Z29" s="411" t="s">
        <v>176</v>
      </c>
      <c r="AA29" s="412"/>
      <c r="AB29" s="412"/>
      <c r="AC29" s="412"/>
      <c r="AD29" s="412"/>
      <c r="AE29" s="412"/>
      <c r="AF29" s="412"/>
      <c r="AG29" s="413"/>
      <c r="AH29" s="408">
        <v>408</v>
      </c>
      <c r="AI29" s="409"/>
      <c r="AJ29" s="409"/>
      <c r="AK29" s="409"/>
      <c r="AL29" s="410"/>
      <c r="AM29" s="408">
        <v>1309008</v>
      </c>
      <c r="AN29" s="409"/>
      <c r="AO29" s="409"/>
      <c r="AP29" s="409"/>
      <c r="AQ29" s="409"/>
      <c r="AR29" s="410"/>
      <c r="AS29" s="408">
        <v>3208</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2492683</v>
      </c>
      <c r="BO29" s="456"/>
      <c r="BP29" s="456"/>
      <c r="BQ29" s="456"/>
      <c r="BR29" s="456"/>
      <c r="BS29" s="456"/>
      <c r="BT29" s="456"/>
      <c r="BU29" s="457"/>
      <c r="BV29" s="455">
        <v>2491475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95.7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1885006</v>
      </c>
      <c r="BO30" s="490"/>
      <c r="BP30" s="490"/>
      <c r="BQ30" s="490"/>
      <c r="BR30" s="490"/>
      <c r="BS30" s="490"/>
      <c r="BT30" s="490"/>
      <c r="BU30" s="491"/>
      <c r="BV30" s="489">
        <v>2062633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湯沢雄勝広域市町村圏組合（一般会計）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小町の郷</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養護老人ホーム愛宕荘特別会計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湯沢雄勝広域市町村圏組合（湯沢雄勝ふるさと市町村圏基金特別会計）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皆瀬村活性化センター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皆瀬更生園特別会計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秋田県市町村総合事務組合（一般会計）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秋田県市町村総合事務組合（交通災害共済事業等特別会計）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秋田県市町村会館管理組合（一般会計）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秋田県後期高齢者医療広域連合（一般会計）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秋田県後期高齢者医療広域連合（後期高齢者医療特別会計）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ayd+6D3byGxaMJsEZTcILNSUhEUxCUmjY5xK376SfjMBt8fLYe8Fdz6O8WWTXjZjAfcBaYrp5yyJxmDJgLMISA==" saltValue="8c6wEaK2Hx0Q8O/Au+XWQ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5.94</v>
      </c>
      <c r="G34" s="33">
        <v>6.42</v>
      </c>
      <c r="H34" s="33">
        <v>7.01</v>
      </c>
      <c r="I34" s="33">
        <v>8.5</v>
      </c>
      <c r="J34" s="34">
        <v>9.31</v>
      </c>
      <c r="K34" s="22"/>
      <c r="L34" s="22"/>
      <c r="M34" s="22"/>
      <c r="N34" s="22"/>
      <c r="O34" s="22"/>
      <c r="P34" s="22"/>
    </row>
    <row r="35" spans="1:16" ht="39" customHeight="1" x14ac:dyDescent="0.15">
      <c r="A35" s="22"/>
      <c r="B35" s="35"/>
      <c r="C35" s="1181" t="s">
        <v>532</v>
      </c>
      <c r="D35" s="1182"/>
      <c r="E35" s="1183"/>
      <c r="F35" s="36">
        <v>6.15</v>
      </c>
      <c r="G35" s="37">
        <v>7.59</v>
      </c>
      <c r="H35" s="37">
        <v>4.6500000000000004</v>
      </c>
      <c r="I35" s="37">
        <v>5.31</v>
      </c>
      <c r="J35" s="38">
        <v>6.92</v>
      </c>
      <c r="K35" s="22"/>
      <c r="L35" s="22"/>
      <c r="M35" s="22"/>
      <c r="N35" s="22"/>
      <c r="O35" s="22"/>
      <c r="P35" s="22"/>
    </row>
    <row r="36" spans="1:16" ht="39" customHeight="1" x14ac:dyDescent="0.15">
      <c r="A36" s="22"/>
      <c r="B36" s="35"/>
      <c r="C36" s="1181" t="s">
        <v>533</v>
      </c>
      <c r="D36" s="1182"/>
      <c r="E36" s="1183"/>
      <c r="F36" s="36" t="s">
        <v>487</v>
      </c>
      <c r="G36" s="37">
        <v>1.19</v>
      </c>
      <c r="H36" s="37">
        <v>1.89</v>
      </c>
      <c r="I36" s="37">
        <v>2.23</v>
      </c>
      <c r="J36" s="38">
        <v>2.75</v>
      </c>
      <c r="K36" s="22"/>
      <c r="L36" s="22"/>
      <c r="M36" s="22"/>
      <c r="N36" s="22"/>
      <c r="O36" s="22"/>
      <c r="P36" s="22"/>
    </row>
    <row r="37" spans="1:16" ht="39" customHeight="1" x14ac:dyDescent="0.15">
      <c r="A37" s="22"/>
      <c r="B37" s="35"/>
      <c r="C37" s="1181" t="s">
        <v>534</v>
      </c>
      <c r="D37" s="1182"/>
      <c r="E37" s="1183"/>
      <c r="F37" s="36">
        <v>0.05</v>
      </c>
      <c r="G37" s="37">
        <v>0</v>
      </c>
      <c r="H37" s="37">
        <v>0.03</v>
      </c>
      <c r="I37" s="37">
        <v>0.03</v>
      </c>
      <c r="J37" s="38">
        <v>0.05</v>
      </c>
      <c r="K37" s="22"/>
      <c r="L37" s="22"/>
      <c r="M37" s="22"/>
      <c r="N37" s="22"/>
      <c r="O37" s="22"/>
      <c r="P37" s="22"/>
    </row>
    <row r="38" spans="1:16" ht="39" customHeight="1" x14ac:dyDescent="0.15">
      <c r="A38" s="22"/>
      <c r="B38" s="35"/>
      <c r="C38" s="1181" t="s">
        <v>535</v>
      </c>
      <c r="D38" s="1182"/>
      <c r="E38" s="1183"/>
      <c r="F38" s="36">
        <v>0.22</v>
      </c>
      <c r="G38" s="37">
        <v>0</v>
      </c>
      <c r="H38" s="37">
        <v>0.35</v>
      </c>
      <c r="I38" s="37">
        <v>0</v>
      </c>
      <c r="J38" s="38">
        <v>0.01</v>
      </c>
      <c r="K38" s="22"/>
      <c r="L38" s="22"/>
      <c r="M38" s="22"/>
      <c r="N38" s="22"/>
      <c r="O38" s="22"/>
      <c r="P38" s="22"/>
    </row>
    <row r="39" spans="1:16" ht="39" customHeight="1" x14ac:dyDescent="0.15">
      <c r="A39" s="22"/>
      <c r="B39" s="35"/>
      <c r="C39" s="1181" t="s">
        <v>536</v>
      </c>
      <c r="D39" s="1182"/>
      <c r="E39" s="1183"/>
      <c r="F39" s="36">
        <v>0.01</v>
      </c>
      <c r="G39" s="37">
        <v>0</v>
      </c>
      <c r="H39" s="37">
        <v>0</v>
      </c>
      <c r="I39" s="37">
        <v>0</v>
      </c>
      <c r="J39" s="38">
        <v>0</v>
      </c>
      <c r="K39" s="22"/>
      <c r="L39" s="22"/>
      <c r="M39" s="22"/>
      <c r="N39" s="22"/>
      <c r="O39" s="22"/>
      <c r="P39" s="22"/>
    </row>
    <row r="40" spans="1:16" ht="39" customHeight="1" x14ac:dyDescent="0.15">
      <c r="A40" s="22"/>
      <c r="B40" s="35"/>
      <c r="C40" s="1181" t="s">
        <v>537</v>
      </c>
      <c r="D40" s="1182"/>
      <c r="E40" s="1183"/>
      <c r="F40" s="36">
        <v>0.51</v>
      </c>
      <c r="G40" s="37">
        <v>0.49</v>
      </c>
      <c r="H40" s="37">
        <v>0.45</v>
      </c>
      <c r="I40" s="37">
        <v>0.13</v>
      </c>
      <c r="J40" s="38">
        <v>0</v>
      </c>
      <c r="K40" s="22"/>
      <c r="L40" s="22"/>
      <c r="M40" s="22"/>
      <c r="N40" s="22"/>
      <c r="O40" s="22"/>
      <c r="P40" s="22"/>
    </row>
    <row r="41" spans="1:16" ht="39" customHeight="1" x14ac:dyDescent="0.15">
      <c r="A41" s="22"/>
      <c r="B41" s="35"/>
      <c r="C41" s="1181" t="s">
        <v>538</v>
      </c>
      <c r="D41" s="1182"/>
      <c r="E41" s="1183"/>
      <c r="F41" s="36">
        <v>0.01</v>
      </c>
      <c r="G41" s="37">
        <v>0.02</v>
      </c>
      <c r="H41" s="37">
        <v>0</v>
      </c>
      <c r="I41" s="37">
        <v>0</v>
      </c>
      <c r="J41" s="38">
        <v>0</v>
      </c>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v>0.42</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6IFTLmMv5g+7u+7y7u+9U0h2oxE7rIg248VRZBHthTRbBBBXgoDTKwq6tZhE4S5Kt07+0iUaaLvUNpnxLHkPA==" saltValue="vS8FvQnr7rocJldmevth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2904</v>
      </c>
      <c r="L45" s="60">
        <v>3082</v>
      </c>
      <c r="M45" s="60">
        <v>3020</v>
      </c>
      <c r="N45" s="60">
        <v>2990</v>
      </c>
      <c r="O45" s="61">
        <v>2913</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1217</v>
      </c>
      <c r="L48" s="64">
        <v>1107</v>
      </c>
      <c r="M48" s="64">
        <v>1092</v>
      </c>
      <c r="N48" s="64">
        <v>1096</v>
      </c>
      <c r="O48" s="65">
        <v>1085</v>
      </c>
      <c r="P48" s="48"/>
      <c r="Q48" s="48"/>
      <c r="R48" s="48"/>
      <c r="S48" s="48"/>
      <c r="T48" s="48"/>
      <c r="U48" s="48"/>
    </row>
    <row r="49" spans="1:21" ht="30.75" customHeight="1" x14ac:dyDescent="0.15">
      <c r="A49" s="48"/>
      <c r="B49" s="1214"/>
      <c r="C49" s="1215"/>
      <c r="D49" s="62"/>
      <c r="E49" s="1191" t="s">
        <v>14</v>
      </c>
      <c r="F49" s="1191"/>
      <c r="G49" s="1191"/>
      <c r="H49" s="1191"/>
      <c r="I49" s="1191"/>
      <c r="J49" s="1192"/>
      <c r="K49" s="63">
        <v>218</v>
      </c>
      <c r="L49" s="64">
        <v>254</v>
      </c>
      <c r="M49" s="64">
        <v>252</v>
      </c>
      <c r="N49" s="64">
        <v>208</v>
      </c>
      <c r="O49" s="65">
        <v>177</v>
      </c>
      <c r="P49" s="48"/>
      <c r="Q49" s="48"/>
      <c r="R49" s="48"/>
      <c r="S49" s="48"/>
      <c r="T49" s="48"/>
      <c r="U49" s="48"/>
    </row>
    <row r="50" spans="1:21" ht="30.75" customHeight="1" x14ac:dyDescent="0.15">
      <c r="A50" s="48"/>
      <c r="B50" s="1214"/>
      <c r="C50" s="1215"/>
      <c r="D50" s="62"/>
      <c r="E50" s="1191" t="s">
        <v>15</v>
      </c>
      <c r="F50" s="1191"/>
      <c r="G50" s="1191"/>
      <c r="H50" s="1191"/>
      <c r="I50" s="1191"/>
      <c r="J50" s="1192"/>
      <c r="K50" s="63">
        <v>69</v>
      </c>
      <c r="L50" s="64">
        <v>57</v>
      </c>
      <c r="M50" s="64">
        <v>47</v>
      </c>
      <c r="N50" s="64">
        <v>35</v>
      </c>
      <c r="O50" s="65">
        <v>25</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487</v>
      </c>
      <c r="L51" s="64" t="s">
        <v>487</v>
      </c>
      <c r="M51" s="64" t="s">
        <v>487</v>
      </c>
      <c r="N51" s="64" t="s">
        <v>487</v>
      </c>
      <c r="O51" s="65" t="s">
        <v>487</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2810</v>
      </c>
      <c r="L52" s="64">
        <v>2885</v>
      </c>
      <c r="M52" s="64">
        <v>2760</v>
      </c>
      <c r="N52" s="64">
        <v>2748</v>
      </c>
      <c r="O52" s="65">
        <v>2684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1598</v>
      </c>
      <c r="L53" s="69">
        <v>1615</v>
      </c>
      <c r="M53" s="69">
        <v>1651</v>
      </c>
      <c r="N53" s="69">
        <v>1581</v>
      </c>
      <c r="O53" s="70">
        <v>1516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564</v>
      </c>
      <c r="L58" s="84" t="s">
        <v>564</v>
      </c>
      <c r="M58" s="84" t="s">
        <v>564</v>
      </c>
      <c r="N58" s="84" t="s">
        <v>564</v>
      </c>
      <c r="O58" s="85" t="s">
        <v>564</v>
      </c>
    </row>
    <row r="59" spans="1:21" ht="31.5" customHeight="1" x14ac:dyDescent="0.15">
      <c r="B59" s="1199"/>
      <c r="C59" s="1200"/>
      <c r="D59" s="1206" t="s">
        <v>26</v>
      </c>
      <c r="E59" s="1207"/>
      <c r="F59" s="1207"/>
      <c r="G59" s="1207"/>
      <c r="H59" s="1207"/>
      <c r="I59" s="1207"/>
      <c r="J59" s="1208"/>
      <c r="K59" s="86" t="s">
        <v>564</v>
      </c>
      <c r="L59" s="87" t="s">
        <v>564</v>
      </c>
      <c r="M59" s="87" t="s">
        <v>564</v>
      </c>
      <c r="N59" s="87" t="s">
        <v>564</v>
      </c>
      <c r="O59" s="88" t="s">
        <v>564</v>
      </c>
    </row>
    <row r="60" spans="1:21" ht="31.5" customHeight="1" thickBot="1" x14ac:dyDescent="0.2">
      <c r="B60" s="1201"/>
      <c r="C60" s="1202"/>
      <c r="D60" s="1209" t="s">
        <v>27</v>
      </c>
      <c r="E60" s="1210"/>
      <c r="F60" s="1210"/>
      <c r="G60" s="1210"/>
      <c r="H60" s="1210"/>
      <c r="I60" s="1210"/>
      <c r="J60" s="1211"/>
      <c r="K60" s="89" t="s">
        <v>564</v>
      </c>
      <c r="L60" s="90" t="s">
        <v>564</v>
      </c>
      <c r="M60" s="90" t="s">
        <v>564</v>
      </c>
      <c r="N60" s="90" t="s">
        <v>564</v>
      </c>
      <c r="O60" s="91" t="s">
        <v>564</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xIhmWS9SmEDJEnXH1ThyRAMhDByFEAVjR8Nivp10CPO1z3RfgwMv+TGrJcGSRzj+4RJKJHqMfSu50HNbraJAA==" saltValue="khfwyOVapde/h7NIVtVp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33199</v>
      </c>
      <c r="J41" s="356">
        <v>32282</v>
      </c>
      <c r="K41" s="356">
        <v>31016</v>
      </c>
      <c r="L41" s="356">
        <v>30207</v>
      </c>
      <c r="M41" s="357">
        <v>29846</v>
      </c>
    </row>
    <row r="42" spans="2:13" ht="27.75" customHeight="1" x14ac:dyDescent="0.15">
      <c r="B42" s="1222"/>
      <c r="C42" s="1223"/>
      <c r="D42" s="106"/>
      <c r="E42" s="1226" t="s">
        <v>32</v>
      </c>
      <c r="F42" s="1226"/>
      <c r="G42" s="1226"/>
      <c r="H42" s="1227"/>
      <c r="I42" s="358">
        <v>195</v>
      </c>
      <c r="J42" s="359">
        <v>141</v>
      </c>
      <c r="K42" s="359">
        <v>97</v>
      </c>
      <c r="L42" s="359">
        <v>66</v>
      </c>
      <c r="M42" s="360">
        <v>2092</v>
      </c>
    </row>
    <row r="43" spans="2:13" ht="27.75" customHeight="1" x14ac:dyDescent="0.15">
      <c r="B43" s="1222"/>
      <c r="C43" s="1223"/>
      <c r="D43" s="106"/>
      <c r="E43" s="1226" t="s">
        <v>33</v>
      </c>
      <c r="F43" s="1226"/>
      <c r="G43" s="1226"/>
      <c r="H43" s="1227"/>
      <c r="I43" s="358">
        <v>14230</v>
      </c>
      <c r="J43" s="359">
        <v>12930</v>
      </c>
      <c r="K43" s="359">
        <v>11673</v>
      </c>
      <c r="L43" s="359">
        <v>10423</v>
      </c>
      <c r="M43" s="360">
        <v>9685</v>
      </c>
    </row>
    <row r="44" spans="2:13" ht="27.75" customHeight="1" x14ac:dyDescent="0.15">
      <c r="B44" s="1222"/>
      <c r="C44" s="1223"/>
      <c r="D44" s="106"/>
      <c r="E44" s="1226" t="s">
        <v>34</v>
      </c>
      <c r="F44" s="1226"/>
      <c r="G44" s="1226"/>
      <c r="H44" s="1227"/>
      <c r="I44" s="358">
        <v>2903</v>
      </c>
      <c r="J44" s="359">
        <v>2665</v>
      </c>
      <c r="K44" s="359">
        <v>2426</v>
      </c>
      <c r="L44" s="359">
        <v>2226</v>
      </c>
      <c r="M44" s="360">
        <v>2123</v>
      </c>
    </row>
    <row r="45" spans="2:13" ht="27.75" customHeight="1" x14ac:dyDescent="0.15">
      <c r="B45" s="1222"/>
      <c r="C45" s="1223"/>
      <c r="D45" s="106"/>
      <c r="E45" s="1226" t="s">
        <v>35</v>
      </c>
      <c r="F45" s="1226"/>
      <c r="G45" s="1226"/>
      <c r="H45" s="1227"/>
      <c r="I45" s="358">
        <v>2907</v>
      </c>
      <c r="J45" s="359">
        <v>2874</v>
      </c>
      <c r="K45" s="359">
        <v>3163</v>
      </c>
      <c r="L45" s="359">
        <v>3164</v>
      </c>
      <c r="M45" s="360">
        <v>3535</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9270</v>
      </c>
      <c r="J50" s="359">
        <v>9115</v>
      </c>
      <c r="K50" s="359">
        <v>9907</v>
      </c>
      <c r="L50" s="359">
        <v>10203</v>
      </c>
      <c r="M50" s="360">
        <v>10558</v>
      </c>
    </row>
    <row r="51" spans="2:13" ht="27.75" customHeight="1" x14ac:dyDescent="0.15">
      <c r="B51" s="1222"/>
      <c r="C51" s="1223"/>
      <c r="D51" s="106"/>
      <c r="E51" s="1226" t="s">
        <v>42</v>
      </c>
      <c r="F51" s="1226"/>
      <c r="G51" s="1226"/>
      <c r="H51" s="1227"/>
      <c r="I51" s="358">
        <v>896</v>
      </c>
      <c r="J51" s="359">
        <v>804</v>
      </c>
      <c r="K51" s="359">
        <v>718</v>
      </c>
      <c r="L51" s="359">
        <v>578</v>
      </c>
      <c r="M51" s="360">
        <v>452</v>
      </c>
    </row>
    <row r="52" spans="2:13" ht="27.75" customHeight="1" x14ac:dyDescent="0.15">
      <c r="B52" s="1224"/>
      <c r="C52" s="1225"/>
      <c r="D52" s="106"/>
      <c r="E52" s="1226" t="s">
        <v>43</v>
      </c>
      <c r="F52" s="1226"/>
      <c r="G52" s="1226"/>
      <c r="H52" s="1227"/>
      <c r="I52" s="358">
        <v>31702</v>
      </c>
      <c r="J52" s="359">
        <v>30536</v>
      </c>
      <c r="K52" s="359">
        <v>29202</v>
      </c>
      <c r="L52" s="359">
        <v>28151</v>
      </c>
      <c r="M52" s="360">
        <v>27766</v>
      </c>
    </row>
    <row r="53" spans="2:13" ht="27.75" customHeight="1" thickBot="1" x14ac:dyDescent="0.2">
      <c r="B53" s="1228" t="s">
        <v>19</v>
      </c>
      <c r="C53" s="1229"/>
      <c r="D53" s="110"/>
      <c r="E53" s="1230" t="s">
        <v>44</v>
      </c>
      <c r="F53" s="1230"/>
      <c r="G53" s="1230"/>
      <c r="H53" s="1231"/>
      <c r="I53" s="361">
        <v>11564</v>
      </c>
      <c r="J53" s="362">
        <v>10437</v>
      </c>
      <c r="K53" s="362">
        <v>8549</v>
      </c>
      <c r="L53" s="362">
        <v>7154</v>
      </c>
      <c r="M53" s="363">
        <v>8507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H0Y9zWr662VNP4qaLl+9rP738MtDbdjn1IwEI4AnGiQI7YlJ32KlUh7jgN3biqL28xZCgrG5Dp5V0wZ0vCusg==" saltValue="Pm1SQLRyI2t29+Wr8dYZ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4952</v>
      </c>
      <c r="G55" s="122">
        <v>4960</v>
      </c>
      <c r="H55" s="123">
        <v>4782</v>
      </c>
    </row>
    <row r="56" spans="2:8" ht="52.5" customHeight="1" x14ac:dyDescent="0.15">
      <c r="B56" s="124"/>
      <c r="C56" s="1249" t="s">
        <v>47</v>
      </c>
      <c r="D56" s="1249"/>
      <c r="E56" s="1250"/>
      <c r="F56" s="125">
        <v>2291</v>
      </c>
      <c r="G56" s="125">
        <v>2491</v>
      </c>
      <c r="H56" s="126">
        <v>2493</v>
      </c>
    </row>
    <row r="57" spans="2:8" ht="53.25" customHeight="1" x14ac:dyDescent="0.15">
      <c r="B57" s="124"/>
      <c r="C57" s="1251" t="s">
        <v>48</v>
      </c>
      <c r="D57" s="1251"/>
      <c r="E57" s="1252"/>
      <c r="F57" s="127">
        <v>2548</v>
      </c>
      <c r="G57" s="127">
        <v>2063</v>
      </c>
      <c r="H57" s="128">
        <v>1885</v>
      </c>
    </row>
    <row r="58" spans="2:8" ht="45.75" customHeight="1" x14ac:dyDescent="0.15">
      <c r="B58" s="129"/>
      <c r="C58" s="1239" t="s">
        <v>547</v>
      </c>
      <c r="D58" s="1240"/>
      <c r="E58" s="1241"/>
      <c r="F58" s="130">
        <v>1278</v>
      </c>
      <c r="G58" s="130">
        <v>1133</v>
      </c>
      <c r="H58" s="131">
        <v>846</v>
      </c>
    </row>
    <row r="59" spans="2:8" ht="45.75" customHeight="1" x14ac:dyDescent="0.15">
      <c r="B59" s="129"/>
      <c r="C59" s="1239" t="s">
        <v>548</v>
      </c>
      <c r="D59" s="1240"/>
      <c r="E59" s="1241"/>
      <c r="F59" s="130">
        <v>587</v>
      </c>
      <c r="G59" s="130">
        <v>527</v>
      </c>
      <c r="H59" s="131">
        <v>593</v>
      </c>
    </row>
    <row r="60" spans="2:8" ht="45.75" customHeight="1" x14ac:dyDescent="0.15">
      <c r="B60" s="129"/>
      <c r="C60" s="1239" t="s">
        <v>549</v>
      </c>
      <c r="D60" s="1240"/>
      <c r="E60" s="1241"/>
      <c r="F60" s="130">
        <v>623</v>
      </c>
      <c r="G60" s="130">
        <v>333</v>
      </c>
      <c r="H60" s="131">
        <v>213</v>
      </c>
    </row>
    <row r="61" spans="2:8" ht="45.75" customHeight="1" x14ac:dyDescent="0.15">
      <c r="B61" s="129"/>
      <c r="C61" s="1239" t="s">
        <v>550</v>
      </c>
      <c r="D61" s="1240"/>
      <c r="E61" s="1241"/>
      <c r="F61" s="130" t="s">
        <v>546</v>
      </c>
      <c r="G61" s="130" t="s">
        <v>546</v>
      </c>
      <c r="H61" s="131">
        <v>175</v>
      </c>
    </row>
    <row r="62" spans="2:8" ht="45.75" customHeight="1" thickBot="1" x14ac:dyDescent="0.2">
      <c r="B62" s="132"/>
      <c r="C62" s="1242" t="s">
        <v>551</v>
      </c>
      <c r="D62" s="1243"/>
      <c r="E62" s="1244"/>
      <c r="F62" s="133">
        <v>22</v>
      </c>
      <c r="G62" s="133">
        <v>36</v>
      </c>
      <c r="H62" s="134">
        <v>32</v>
      </c>
    </row>
    <row r="63" spans="2:8" ht="52.5" customHeight="1" thickBot="1" x14ac:dyDescent="0.2">
      <c r="B63" s="135"/>
      <c r="C63" s="1245" t="s">
        <v>49</v>
      </c>
      <c r="D63" s="1245"/>
      <c r="E63" s="1246"/>
      <c r="F63" s="136">
        <v>9791</v>
      </c>
      <c r="G63" s="136">
        <v>9514</v>
      </c>
      <c r="H63" s="137">
        <v>9160</v>
      </c>
    </row>
    <row r="64" spans="2:8" x14ac:dyDescent="0.15"/>
  </sheetData>
  <sheetProtection algorithmName="SHA-512" hashValue="bddw5ElT7qnNpz+LpUe9YXQ+X4FC0h0xtLCbqLgNziVtYncdqDBSY9MdhKjWzSJYhMqKtN/1Sim782dkjf00Kw==" saltValue="oOqlJ95AKCS/diUskig5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568</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525</v>
      </c>
      <c r="BQ50" s="1266"/>
      <c r="BR50" s="1266"/>
      <c r="BS50" s="1266"/>
      <c r="BT50" s="1266"/>
      <c r="BU50" s="1266"/>
      <c r="BV50" s="1266"/>
      <c r="BW50" s="1266"/>
      <c r="BX50" s="1266" t="s">
        <v>526</v>
      </c>
      <c r="BY50" s="1266"/>
      <c r="BZ50" s="1266"/>
      <c r="CA50" s="1266"/>
      <c r="CB50" s="1266"/>
      <c r="CC50" s="1266"/>
      <c r="CD50" s="1266"/>
      <c r="CE50" s="1266"/>
      <c r="CF50" s="1266" t="s">
        <v>527</v>
      </c>
      <c r="CG50" s="1266"/>
      <c r="CH50" s="1266"/>
      <c r="CI50" s="1266"/>
      <c r="CJ50" s="1266"/>
      <c r="CK50" s="1266"/>
      <c r="CL50" s="1266"/>
      <c r="CM50" s="1266"/>
      <c r="CN50" s="1266" t="s">
        <v>528</v>
      </c>
      <c r="CO50" s="1266"/>
      <c r="CP50" s="1266"/>
      <c r="CQ50" s="1266"/>
      <c r="CR50" s="1266"/>
      <c r="CS50" s="1266"/>
      <c r="CT50" s="1266"/>
      <c r="CU50" s="1266"/>
      <c r="CV50" s="1266" t="s">
        <v>529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569</v>
      </c>
      <c r="AO51" s="1269"/>
      <c r="AP51" s="1269"/>
      <c r="AQ51" s="1269"/>
      <c r="AR51" s="1269"/>
      <c r="AS51" s="1269"/>
      <c r="AT51" s="1269"/>
      <c r="AU51" s="1269"/>
      <c r="AV51" s="1269"/>
      <c r="AW51" s="1269"/>
      <c r="AX51" s="1269"/>
      <c r="AY51" s="1269"/>
      <c r="AZ51" s="1269"/>
      <c r="BA51" s="1269"/>
      <c r="BB51" s="1269" t="s">
        <v>570</v>
      </c>
      <c r="BC51" s="1269"/>
      <c r="BD51" s="1269"/>
      <c r="BE51" s="1269"/>
      <c r="BF51" s="1269"/>
      <c r="BG51" s="1269"/>
      <c r="BH51" s="1269"/>
      <c r="BI51" s="1269"/>
      <c r="BJ51" s="1269"/>
      <c r="BK51" s="1269"/>
      <c r="BL51" s="1269"/>
      <c r="BM51" s="1269"/>
      <c r="BN51" s="1269"/>
      <c r="BO51" s="1269"/>
      <c r="BP51" s="1267">
        <v>90.9</v>
      </c>
      <c r="BQ51" s="1267"/>
      <c r="BR51" s="1267"/>
      <c r="BS51" s="1267"/>
      <c r="BT51" s="1267"/>
      <c r="BU51" s="1267"/>
      <c r="BV51" s="1267"/>
      <c r="BW51" s="1267"/>
      <c r="BX51" s="1267">
        <v>80.099999999999994</v>
      </c>
      <c r="BY51" s="1267"/>
      <c r="BZ51" s="1267"/>
      <c r="CA51" s="1267"/>
      <c r="CB51" s="1267"/>
      <c r="CC51" s="1267"/>
      <c r="CD51" s="1267"/>
      <c r="CE51" s="1267"/>
      <c r="CF51" s="1267">
        <v>63.5</v>
      </c>
      <c r="CG51" s="1267"/>
      <c r="CH51" s="1267"/>
      <c r="CI51" s="1267"/>
      <c r="CJ51" s="1267"/>
      <c r="CK51" s="1267"/>
      <c r="CL51" s="1267"/>
      <c r="CM51" s="1267"/>
      <c r="CN51" s="1267">
        <v>54.7</v>
      </c>
      <c r="CO51" s="1267"/>
      <c r="CP51" s="1267"/>
      <c r="CQ51" s="1267"/>
      <c r="CR51" s="1267"/>
      <c r="CS51" s="1267"/>
      <c r="CT51" s="1267"/>
      <c r="CU51" s="1267"/>
      <c r="CV51" s="1267">
        <v>64.3</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571</v>
      </c>
      <c r="BC53" s="1269"/>
      <c r="BD53" s="1269"/>
      <c r="BE53" s="1269"/>
      <c r="BF53" s="1269"/>
      <c r="BG53" s="1269"/>
      <c r="BH53" s="1269"/>
      <c r="BI53" s="1269"/>
      <c r="BJ53" s="1269"/>
      <c r="BK53" s="1269"/>
      <c r="BL53" s="1269"/>
      <c r="BM53" s="1269"/>
      <c r="BN53" s="1269"/>
      <c r="BO53" s="1269"/>
      <c r="BP53" s="1267">
        <v>57.3</v>
      </c>
      <c r="BQ53" s="1267"/>
      <c r="BR53" s="1267"/>
      <c r="BS53" s="1267"/>
      <c r="BT53" s="1267"/>
      <c r="BU53" s="1267"/>
      <c r="BV53" s="1267"/>
      <c r="BW53" s="1267"/>
      <c r="BX53" s="1267">
        <v>58.7</v>
      </c>
      <c r="BY53" s="1267"/>
      <c r="BZ53" s="1267"/>
      <c r="CA53" s="1267"/>
      <c r="CB53" s="1267"/>
      <c r="CC53" s="1267"/>
      <c r="CD53" s="1267"/>
      <c r="CE53" s="1267"/>
      <c r="CF53" s="1267">
        <v>61</v>
      </c>
      <c r="CG53" s="1267"/>
      <c r="CH53" s="1267"/>
      <c r="CI53" s="1267"/>
      <c r="CJ53" s="1267"/>
      <c r="CK53" s="1267"/>
      <c r="CL53" s="1267"/>
      <c r="CM53" s="1267"/>
      <c r="CN53" s="1267">
        <v>62.3</v>
      </c>
      <c r="CO53" s="1267"/>
      <c r="CP53" s="1267"/>
      <c r="CQ53" s="1267"/>
      <c r="CR53" s="1267"/>
      <c r="CS53" s="1267"/>
      <c r="CT53" s="1267"/>
      <c r="CU53" s="1267"/>
      <c r="CV53" s="1267">
        <v>63.3</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572</v>
      </c>
      <c r="AO55" s="1266"/>
      <c r="AP55" s="1266"/>
      <c r="AQ55" s="1266"/>
      <c r="AR55" s="1266"/>
      <c r="AS55" s="1266"/>
      <c r="AT55" s="1266"/>
      <c r="AU55" s="1266"/>
      <c r="AV55" s="1266"/>
      <c r="AW55" s="1266"/>
      <c r="AX55" s="1266"/>
      <c r="AY55" s="1266"/>
      <c r="AZ55" s="1266"/>
      <c r="BA55" s="1266"/>
      <c r="BB55" s="1269" t="s">
        <v>570</v>
      </c>
      <c r="BC55" s="1269"/>
      <c r="BD55" s="1269"/>
      <c r="BE55" s="1269"/>
      <c r="BF55" s="1269"/>
      <c r="BG55" s="1269"/>
      <c r="BH55" s="1269"/>
      <c r="BI55" s="1269"/>
      <c r="BJ55" s="1269"/>
      <c r="BK55" s="1269"/>
      <c r="BL55" s="1269"/>
      <c r="BM55" s="1269"/>
      <c r="BN55" s="1269"/>
      <c r="BO55" s="1269"/>
      <c r="BP55" s="1267">
        <v>49.1</v>
      </c>
      <c r="BQ55" s="1267"/>
      <c r="BR55" s="1267"/>
      <c r="BS55" s="1267"/>
      <c r="BT55" s="1267"/>
      <c r="BU55" s="1267"/>
      <c r="BV55" s="1267"/>
      <c r="BW55" s="1267"/>
      <c r="BX55" s="1267">
        <v>41.5</v>
      </c>
      <c r="BY55" s="1267"/>
      <c r="BZ55" s="1267"/>
      <c r="CA55" s="1267"/>
      <c r="CB55" s="1267"/>
      <c r="CC55" s="1267"/>
      <c r="CD55" s="1267"/>
      <c r="CE55" s="1267"/>
      <c r="CF55" s="1267">
        <v>25.2</v>
      </c>
      <c r="CG55" s="1267"/>
      <c r="CH55" s="1267"/>
      <c r="CI55" s="1267"/>
      <c r="CJ55" s="1267"/>
      <c r="CK55" s="1267"/>
      <c r="CL55" s="1267"/>
      <c r="CM55" s="1267"/>
      <c r="CN55" s="1267">
        <v>15.7</v>
      </c>
      <c r="CO55" s="1267"/>
      <c r="CP55" s="1267"/>
      <c r="CQ55" s="1267"/>
      <c r="CR55" s="1267"/>
      <c r="CS55" s="1267"/>
      <c r="CT55" s="1267"/>
      <c r="CU55" s="1267"/>
      <c r="CV55" s="1267">
        <v>10.199999999999999</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571</v>
      </c>
      <c r="BC57" s="1269"/>
      <c r="BD57" s="1269"/>
      <c r="BE57" s="1269"/>
      <c r="BF57" s="1269"/>
      <c r="BG57" s="1269"/>
      <c r="BH57" s="1269"/>
      <c r="BI57" s="1269"/>
      <c r="BJ57" s="1269"/>
      <c r="BK57" s="1269"/>
      <c r="BL57" s="1269"/>
      <c r="BM57" s="1269"/>
      <c r="BN57" s="1269"/>
      <c r="BO57" s="1269"/>
      <c r="BP57" s="1267">
        <v>61</v>
      </c>
      <c r="BQ57" s="1267"/>
      <c r="BR57" s="1267"/>
      <c r="BS57" s="1267"/>
      <c r="BT57" s="1267"/>
      <c r="BU57" s="1267"/>
      <c r="BV57" s="1267"/>
      <c r="BW57" s="1267"/>
      <c r="BX57" s="1267">
        <v>61.7</v>
      </c>
      <c r="BY57" s="1267"/>
      <c r="BZ57" s="1267"/>
      <c r="CA57" s="1267"/>
      <c r="CB57" s="1267"/>
      <c r="CC57" s="1267"/>
      <c r="CD57" s="1267"/>
      <c r="CE57" s="1267"/>
      <c r="CF57" s="1267">
        <v>62.5</v>
      </c>
      <c r="CG57" s="1267"/>
      <c r="CH57" s="1267"/>
      <c r="CI57" s="1267"/>
      <c r="CJ57" s="1267"/>
      <c r="CK57" s="1267"/>
      <c r="CL57" s="1267"/>
      <c r="CM57" s="1267"/>
      <c r="CN57" s="1267">
        <v>64.3</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573</v>
      </c>
    </row>
    <row r="64" spans="1:109" x14ac:dyDescent="0.15">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574</v>
      </c>
      <c r="AO65" s="1273"/>
      <c r="AP65" s="1273"/>
      <c r="AQ65" s="1273"/>
      <c r="AR65" s="1273"/>
      <c r="AS65" s="1273"/>
      <c r="AT65" s="1273"/>
      <c r="AU65" s="1273"/>
      <c r="AV65" s="1273"/>
      <c r="AW65" s="1273"/>
      <c r="AX65" s="1273"/>
      <c r="AY65" s="1273"/>
      <c r="AZ65" s="1273"/>
      <c r="BA65" s="1273"/>
      <c r="BB65" s="1273"/>
      <c r="BC65" s="1273"/>
      <c r="BD65" s="1273"/>
      <c r="BE65" s="1273"/>
      <c r="BF65" s="1273"/>
      <c r="BG65" s="1273"/>
      <c r="BH65" s="1273"/>
      <c r="BI65" s="1273"/>
      <c r="BJ65" s="1273"/>
      <c r="BK65" s="1273"/>
      <c r="BL65" s="1273"/>
      <c r="BM65" s="1273"/>
      <c r="BN65" s="1273"/>
      <c r="BO65" s="1273"/>
      <c r="BP65" s="1273"/>
      <c r="BQ65" s="1273"/>
      <c r="BR65" s="1273"/>
      <c r="BS65" s="1273"/>
      <c r="BT65" s="1273"/>
      <c r="BU65" s="1273"/>
      <c r="BV65" s="1273"/>
      <c r="BW65" s="1273"/>
      <c r="BX65" s="1273"/>
      <c r="BY65" s="1273"/>
      <c r="BZ65" s="1273"/>
      <c r="CA65" s="1273"/>
      <c r="CB65" s="1273"/>
      <c r="CC65" s="1273"/>
      <c r="CD65" s="1273"/>
      <c r="CE65" s="1273"/>
      <c r="CF65" s="1273"/>
      <c r="CG65" s="1273"/>
      <c r="CH65" s="1273"/>
      <c r="CI65" s="1273"/>
      <c r="CJ65" s="1273"/>
      <c r="CK65" s="1273"/>
      <c r="CL65" s="1273"/>
      <c r="CM65" s="1273"/>
      <c r="CN65" s="1273"/>
      <c r="CO65" s="1273"/>
      <c r="CP65" s="1273"/>
      <c r="CQ65" s="1273"/>
      <c r="CR65" s="1273"/>
      <c r="CS65" s="1273"/>
      <c r="CT65" s="1273"/>
      <c r="CU65" s="1273"/>
      <c r="CV65" s="1273"/>
      <c r="CW65" s="1273"/>
      <c r="CX65" s="1273"/>
      <c r="CY65" s="1273"/>
      <c r="CZ65" s="1273"/>
      <c r="DA65" s="1273"/>
      <c r="DB65" s="1273"/>
      <c r="DC65" s="1274"/>
    </row>
    <row r="66" spans="2:107" x14ac:dyDescent="0.15">
      <c r="B66" s="372"/>
      <c r="AN66" s="1275"/>
      <c r="AO66" s="1276"/>
      <c r="AP66" s="1276"/>
      <c r="AQ66" s="1276"/>
      <c r="AR66" s="1276"/>
      <c r="AS66" s="1276"/>
      <c r="AT66" s="1276"/>
      <c r="AU66" s="1276"/>
      <c r="AV66" s="1276"/>
      <c r="AW66" s="1276"/>
      <c r="AX66" s="1276"/>
      <c r="AY66" s="1276"/>
      <c r="AZ66" s="1276"/>
      <c r="BA66" s="1276"/>
      <c r="BB66" s="1276"/>
      <c r="BC66" s="1276"/>
      <c r="BD66" s="1276"/>
      <c r="BE66" s="1276"/>
      <c r="BF66" s="1276"/>
      <c r="BG66" s="1276"/>
      <c r="BH66" s="1276"/>
      <c r="BI66" s="1276"/>
      <c r="BJ66" s="1276"/>
      <c r="BK66" s="1276"/>
      <c r="BL66" s="1276"/>
      <c r="BM66" s="1276"/>
      <c r="BN66" s="1276"/>
      <c r="BO66" s="1276"/>
      <c r="BP66" s="1276"/>
      <c r="BQ66" s="1276"/>
      <c r="BR66" s="1276"/>
      <c r="BS66" s="1276"/>
      <c r="BT66" s="1276"/>
      <c r="BU66" s="1276"/>
      <c r="BV66" s="1276"/>
      <c r="BW66" s="1276"/>
      <c r="BX66" s="1276"/>
      <c r="BY66" s="1276"/>
      <c r="BZ66" s="1276"/>
      <c r="CA66" s="1276"/>
      <c r="CB66" s="1276"/>
      <c r="CC66" s="1276"/>
      <c r="CD66" s="1276"/>
      <c r="CE66" s="1276"/>
      <c r="CF66" s="1276"/>
      <c r="CG66" s="1276"/>
      <c r="CH66" s="1276"/>
      <c r="CI66" s="1276"/>
      <c r="CJ66" s="1276"/>
      <c r="CK66" s="1276"/>
      <c r="CL66" s="1276"/>
      <c r="CM66" s="1276"/>
      <c r="CN66" s="1276"/>
      <c r="CO66" s="1276"/>
      <c r="CP66" s="1276"/>
      <c r="CQ66" s="1276"/>
      <c r="CR66" s="1276"/>
      <c r="CS66" s="1276"/>
      <c r="CT66" s="1276"/>
      <c r="CU66" s="1276"/>
      <c r="CV66" s="1276"/>
      <c r="CW66" s="1276"/>
      <c r="CX66" s="1276"/>
      <c r="CY66" s="1276"/>
      <c r="CZ66" s="1276"/>
      <c r="DA66" s="1276"/>
      <c r="DB66" s="1276"/>
      <c r="DC66" s="1277"/>
    </row>
    <row r="67" spans="2:107" x14ac:dyDescent="0.15">
      <c r="B67" s="372"/>
      <c r="AN67" s="1275"/>
      <c r="AO67" s="1276"/>
      <c r="AP67" s="1276"/>
      <c r="AQ67" s="1276"/>
      <c r="AR67" s="1276"/>
      <c r="AS67" s="1276"/>
      <c r="AT67" s="1276"/>
      <c r="AU67" s="1276"/>
      <c r="AV67" s="1276"/>
      <c r="AW67" s="1276"/>
      <c r="AX67" s="1276"/>
      <c r="AY67" s="1276"/>
      <c r="AZ67" s="1276"/>
      <c r="BA67" s="1276"/>
      <c r="BB67" s="1276"/>
      <c r="BC67" s="1276"/>
      <c r="BD67" s="1276"/>
      <c r="BE67" s="1276"/>
      <c r="BF67" s="1276"/>
      <c r="BG67" s="1276"/>
      <c r="BH67" s="1276"/>
      <c r="BI67" s="1276"/>
      <c r="BJ67" s="1276"/>
      <c r="BK67" s="1276"/>
      <c r="BL67" s="1276"/>
      <c r="BM67" s="1276"/>
      <c r="BN67" s="1276"/>
      <c r="BO67" s="1276"/>
      <c r="BP67" s="1276"/>
      <c r="BQ67" s="1276"/>
      <c r="BR67" s="1276"/>
      <c r="BS67" s="1276"/>
      <c r="BT67" s="1276"/>
      <c r="BU67" s="1276"/>
      <c r="BV67" s="1276"/>
      <c r="BW67" s="1276"/>
      <c r="BX67" s="1276"/>
      <c r="BY67" s="1276"/>
      <c r="BZ67" s="1276"/>
      <c r="CA67" s="1276"/>
      <c r="CB67" s="1276"/>
      <c r="CC67" s="1276"/>
      <c r="CD67" s="1276"/>
      <c r="CE67" s="1276"/>
      <c r="CF67" s="1276"/>
      <c r="CG67" s="1276"/>
      <c r="CH67" s="1276"/>
      <c r="CI67" s="1276"/>
      <c r="CJ67" s="1276"/>
      <c r="CK67" s="1276"/>
      <c r="CL67" s="1276"/>
      <c r="CM67" s="1276"/>
      <c r="CN67" s="1276"/>
      <c r="CO67" s="1276"/>
      <c r="CP67" s="1276"/>
      <c r="CQ67" s="1276"/>
      <c r="CR67" s="1276"/>
      <c r="CS67" s="1276"/>
      <c r="CT67" s="1276"/>
      <c r="CU67" s="1276"/>
      <c r="CV67" s="1276"/>
      <c r="CW67" s="1276"/>
      <c r="CX67" s="1276"/>
      <c r="CY67" s="1276"/>
      <c r="CZ67" s="1276"/>
      <c r="DA67" s="1276"/>
      <c r="DB67" s="1276"/>
      <c r="DC67" s="1277"/>
    </row>
    <row r="68" spans="2:107" x14ac:dyDescent="0.15">
      <c r="B68" s="372"/>
      <c r="AN68" s="1275"/>
      <c r="AO68" s="1276"/>
      <c r="AP68" s="1276"/>
      <c r="AQ68" s="1276"/>
      <c r="AR68" s="1276"/>
      <c r="AS68" s="1276"/>
      <c r="AT68" s="1276"/>
      <c r="AU68" s="1276"/>
      <c r="AV68" s="1276"/>
      <c r="AW68" s="1276"/>
      <c r="AX68" s="1276"/>
      <c r="AY68" s="1276"/>
      <c r="AZ68" s="1276"/>
      <c r="BA68" s="1276"/>
      <c r="BB68" s="1276"/>
      <c r="BC68" s="1276"/>
      <c r="BD68" s="1276"/>
      <c r="BE68" s="1276"/>
      <c r="BF68" s="1276"/>
      <c r="BG68" s="1276"/>
      <c r="BH68" s="1276"/>
      <c r="BI68" s="1276"/>
      <c r="BJ68" s="1276"/>
      <c r="BK68" s="1276"/>
      <c r="BL68" s="1276"/>
      <c r="BM68" s="1276"/>
      <c r="BN68" s="1276"/>
      <c r="BO68" s="1276"/>
      <c r="BP68" s="1276"/>
      <c r="BQ68" s="1276"/>
      <c r="BR68" s="1276"/>
      <c r="BS68" s="1276"/>
      <c r="BT68" s="1276"/>
      <c r="BU68" s="1276"/>
      <c r="BV68" s="1276"/>
      <c r="BW68" s="1276"/>
      <c r="BX68" s="1276"/>
      <c r="BY68" s="1276"/>
      <c r="BZ68" s="1276"/>
      <c r="CA68" s="1276"/>
      <c r="CB68" s="1276"/>
      <c r="CC68" s="1276"/>
      <c r="CD68" s="1276"/>
      <c r="CE68" s="1276"/>
      <c r="CF68" s="1276"/>
      <c r="CG68" s="1276"/>
      <c r="CH68" s="1276"/>
      <c r="CI68" s="1276"/>
      <c r="CJ68" s="1276"/>
      <c r="CK68" s="1276"/>
      <c r="CL68" s="1276"/>
      <c r="CM68" s="1276"/>
      <c r="CN68" s="1276"/>
      <c r="CO68" s="1276"/>
      <c r="CP68" s="1276"/>
      <c r="CQ68" s="1276"/>
      <c r="CR68" s="1276"/>
      <c r="CS68" s="1276"/>
      <c r="CT68" s="1276"/>
      <c r="CU68" s="1276"/>
      <c r="CV68" s="1276"/>
      <c r="CW68" s="1276"/>
      <c r="CX68" s="1276"/>
      <c r="CY68" s="1276"/>
      <c r="CZ68" s="1276"/>
      <c r="DA68" s="1276"/>
      <c r="DB68" s="1276"/>
      <c r="DC68" s="1277"/>
    </row>
    <row r="69" spans="2:107" x14ac:dyDescent="0.15">
      <c r="B69" s="372"/>
      <c r="AN69" s="1278"/>
      <c r="AO69" s="1279"/>
      <c r="AP69" s="1279"/>
      <c r="AQ69" s="1279"/>
      <c r="AR69" s="1279"/>
      <c r="AS69" s="1279"/>
      <c r="AT69" s="1279"/>
      <c r="AU69" s="1279"/>
      <c r="AV69" s="1279"/>
      <c r="AW69" s="1279"/>
      <c r="AX69" s="1279"/>
      <c r="AY69" s="1279"/>
      <c r="AZ69" s="1279"/>
      <c r="BA69" s="1279"/>
      <c r="BB69" s="1279"/>
      <c r="BC69" s="1279"/>
      <c r="BD69" s="1279"/>
      <c r="BE69" s="1279"/>
      <c r="BF69" s="1279"/>
      <c r="BG69" s="1279"/>
      <c r="BH69" s="1279"/>
      <c r="BI69" s="1279"/>
      <c r="BJ69" s="1279"/>
      <c r="BK69" s="1279"/>
      <c r="BL69" s="1279"/>
      <c r="BM69" s="1279"/>
      <c r="BN69" s="1279"/>
      <c r="BO69" s="1279"/>
      <c r="BP69" s="1279"/>
      <c r="BQ69" s="1279"/>
      <c r="BR69" s="1279"/>
      <c r="BS69" s="1279"/>
      <c r="BT69" s="1279"/>
      <c r="BU69" s="1279"/>
      <c r="BV69" s="1279"/>
      <c r="BW69" s="1279"/>
      <c r="BX69" s="1279"/>
      <c r="BY69" s="1279"/>
      <c r="BZ69" s="1279"/>
      <c r="CA69" s="1279"/>
      <c r="CB69" s="1279"/>
      <c r="CC69" s="1279"/>
      <c r="CD69" s="1279"/>
      <c r="CE69" s="1279"/>
      <c r="CF69" s="1279"/>
      <c r="CG69" s="1279"/>
      <c r="CH69" s="1279"/>
      <c r="CI69" s="1279"/>
      <c r="CJ69" s="1279"/>
      <c r="CK69" s="1279"/>
      <c r="CL69" s="1279"/>
      <c r="CM69" s="1279"/>
      <c r="CN69" s="1279"/>
      <c r="CO69" s="1279"/>
      <c r="CP69" s="1279"/>
      <c r="CQ69" s="1279"/>
      <c r="CR69" s="1279"/>
      <c r="CS69" s="1279"/>
      <c r="CT69" s="1279"/>
      <c r="CU69" s="1279"/>
      <c r="CV69" s="1279"/>
      <c r="CW69" s="1279"/>
      <c r="CX69" s="1279"/>
      <c r="CY69" s="1279"/>
      <c r="CZ69" s="1279"/>
      <c r="DA69" s="1279"/>
      <c r="DB69" s="1279"/>
      <c r="DC69" s="1280"/>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568</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525</v>
      </c>
      <c r="BQ72" s="1266"/>
      <c r="BR72" s="1266"/>
      <c r="BS72" s="1266"/>
      <c r="BT72" s="1266"/>
      <c r="BU72" s="1266"/>
      <c r="BV72" s="1266"/>
      <c r="BW72" s="1266"/>
      <c r="BX72" s="1266" t="s">
        <v>526</v>
      </c>
      <c r="BY72" s="1266"/>
      <c r="BZ72" s="1266"/>
      <c r="CA72" s="1266"/>
      <c r="CB72" s="1266"/>
      <c r="CC72" s="1266"/>
      <c r="CD72" s="1266"/>
      <c r="CE72" s="1266"/>
      <c r="CF72" s="1266" t="s">
        <v>527</v>
      </c>
      <c r="CG72" s="1266"/>
      <c r="CH72" s="1266"/>
      <c r="CI72" s="1266"/>
      <c r="CJ72" s="1266"/>
      <c r="CK72" s="1266"/>
      <c r="CL72" s="1266"/>
      <c r="CM72" s="1266"/>
      <c r="CN72" s="1266" t="s">
        <v>528</v>
      </c>
      <c r="CO72" s="1266"/>
      <c r="CP72" s="1266"/>
      <c r="CQ72" s="1266"/>
      <c r="CR72" s="1266"/>
      <c r="CS72" s="1266"/>
      <c r="CT72" s="1266"/>
      <c r="CU72" s="1266"/>
      <c r="CV72" s="1266" t="s">
        <v>529</v>
      </c>
      <c r="CW72" s="1266"/>
      <c r="CX72" s="1266"/>
      <c r="CY72" s="1266"/>
      <c r="CZ72" s="1266"/>
      <c r="DA72" s="1266"/>
      <c r="DB72" s="1266"/>
      <c r="DC72" s="1266"/>
    </row>
    <row r="73" spans="2:107" x14ac:dyDescent="0.15">
      <c r="B73" s="372"/>
      <c r="G73" s="1272"/>
      <c r="H73" s="1272"/>
      <c r="I73" s="1272"/>
      <c r="J73" s="1272"/>
      <c r="K73" s="1281"/>
      <c r="L73" s="1281"/>
      <c r="M73" s="1281"/>
      <c r="N73" s="1281"/>
      <c r="AM73" s="381"/>
      <c r="AN73" s="1269" t="s">
        <v>569</v>
      </c>
      <c r="AO73" s="1269"/>
      <c r="AP73" s="1269"/>
      <c r="AQ73" s="1269"/>
      <c r="AR73" s="1269"/>
      <c r="AS73" s="1269"/>
      <c r="AT73" s="1269"/>
      <c r="AU73" s="1269"/>
      <c r="AV73" s="1269"/>
      <c r="AW73" s="1269"/>
      <c r="AX73" s="1269"/>
      <c r="AY73" s="1269"/>
      <c r="AZ73" s="1269"/>
      <c r="BA73" s="1269"/>
      <c r="BB73" s="1269" t="s">
        <v>570</v>
      </c>
      <c r="BC73" s="1269"/>
      <c r="BD73" s="1269"/>
      <c r="BE73" s="1269"/>
      <c r="BF73" s="1269"/>
      <c r="BG73" s="1269"/>
      <c r="BH73" s="1269"/>
      <c r="BI73" s="1269"/>
      <c r="BJ73" s="1269"/>
      <c r="BK73" s="1269"/>
      <c r="BL73" s="1269"/>
      <c r="BM73" s="1269"/>
      <c r="BN73" s="1269"/>
      <c r="BO73" s="1269"/>
      <c r="BP73" s="1267">
        <v>90.9</v>
      </c>
      <c r="BQ73" s="1267"/>
      <c r="BR73" s="1267"/>
      <c r="BS73" s="1267"/>
      <c r="BT73" s="1267"/>
      <c r="BU73" s="1267"/>
      <c r="BV73" s="1267"/>
      <c r="BW73" s="1267"/>
      <c r="BX73" s="1267">
        <v>80.099999999999994</v>
      </c>
      <c r="BY73" s="1267"/>
      <c r="BZ73" s="1267"/>
      <c r="CA73" s="1267"/>
      <c r="CB73" s="1267"/>
      <c r="CC73" s="1267"/>
      <c r="CD73" s="1267"/>
      <c r="CE73" s="1267"/>
      <c r="CF73" s="1267">
        <v>63.5</v>
      </c>
      <c r="CG73" s="1267"/>
      <c r="CH73" s="1267"/>
      <c r="CI73" s="1267"/>
      <c r="CJ73" s="1267"/>
      <c r="CK73" s="1267"/>
      <c r="CL73" s="1267"/>
      <c r="CM73" s="1267"/>
      <c r="CN73" s="1267">
        <v>54.7</v>
      </c>
      <c r="CO73" s="1267"/>
      <c r="CP73" s="1267"/>
      <c r="CQ73" s="1267"/>
      <c r="CR73" s="1267"/>
      <c r="CS73" s="1267"/>
      <c r="CT73" s="1267"/>
      <c r="CU73" s="1267"/>
      <c r="CV73" s="1267">
        <v>64.3</v>
      </c>
      <c r="CW73" s="1267"/>
      <c r="CX73" s="1267"/>
      <c r="CY73" s="1267"/>
      <c r="CZ73" s="1267"/>
      <c r="DA73" s="1267"/>
      <c r="DB73" s="1267"/>
      <c r="DC73" s="1267"/>
    </row>
    <row r="74" spans="2:107" x14ac:dyDescent="0.15">
      <c r="B74" s="372"/>
      <c r="G74" s="1272"/>
      <c r="H74" s="1272"/>
      <c r="I74" s="1272"/>
      <c r="J74" s="1272"/>
      <c r="K74" s="1281"/>
      <c r="L74" s="1281"/>
      <c r="M74" s="1281"/>
      <c r="N74" s="1281"/>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575</v>
      </c>
      <c r="BC75" s="1269"/>
      <c r="BD75" s="1269"/>
      <c r="BE75" s="1269"/>
      <c r="BF75" s="1269"/>
      <c r="BG75" s="1269"/>
      <c r="BH75" s="1269"/>
      <c r="BI75" s="1269"/>
      <c r="BJ75" s="1269"/>
      <c r="BK75" s="1269"/>
      <c r="BL75" s="1269"/>
      <c r="BM75" s="1269"/>
      <c r="BN75" s="1269"/>
      <c r="BO75" s="1269"/>
      <c r="BP75" s="1267">
        <v>12.4</v>
      </c>
      <c r="BQ75" s="1267"/>
      <c r="BR75" s="1267"/>
      <c r="BS75" s="1267"/>
      <c r="BT75" s="1267"/>
      <c r="BU75" s="1267"/>
      <c r="BV75" s="1267"/>
      <c r="BW75" s="1267"/>
      <c r="BX75" s="1267">
        <v>12.4</v>
      </c>
      <c r="BY75" s="1267"/>
      <c r="BZ75" s="1267"/>
      <c r="CA75" s="1267"/>
      <c r="CB75" s="1267"/>
      <c r="CC75" s="1267"/>
      <c r="CD75" s="1267"/>
      <c r="CE75" s="1267"/>
      <c r="CF75" s="1267">
        <v>12.4</v>
      </c>
      <c r="CG75" s="1267"/>
      <c r="CH75" s="1267"/>
      <c r="CI75" s="1267"/>
      <c r="CJ75" s="1267"/>
      <c r="CK75" s="1267"/>
      <c r="CL75" s="1267"/>
      <c r="CM75" s="1267"/>
      <c r="CN75" s="1267">
        <v>12.2</v>
      </c>
      <c r="CO75" s="1267"/>
      <c r="CP75" s="1267"/>
      <c r="CQ75" s="1267"/>
      <c r="CR75" s="1267"/>
      <c r="CS75" s="1267"/>
      <c r="CT75" s="1267"/>
      <c r="CU75" s="1267"/>
      <c r="CV75" s="1267">
        <v>11.9</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81"/>
      <c r="L77" s="1281"/>
      <c r="M77" s="1281"/>
      <c r="N77" s="1281"/>
      <c r="AN77" s="1266" t="s">
        <v>572</v>
      </c>
      <c r="AO77" s="1266"/>
      <c r="AP77" s="1266"/>
      <c r="AQ77" s="1266"/>
      <c r="AR77" s="1266"/>
      <c r="AS77" s="1266"/>
      <c r="AT77" s="1266"/>
      <c r="AU77" s="1266"/>
      <c r="AV77" s="1266"/>
      <c r="AW77" s="1266"/>
      <c r="AX77" s="1266"/>
      <c r="AY77" s="1266"/>
      <c r="AZ77" s="1266"/>
      <c r="BA77" s="1266"/>
      <c r="BB77" s="1269" t="s">
        <v>570</v>
      </c>
      <c r="BC77" s="1269"/>
      <c r="BD77" s="1269"/>
      <c r="BE77" s="1269"/>
      <c r="BF77" s="1269"/>
      <c r="BG77" s="1269"/>
      <c r="BH77" s="1269"/>
      <c r="BI77" s="1269"/>
      <c r="BJ77" s="1269"/>
      <c r="BK77" s="1269"/>
      <c r="BL77" s="1269"/>
      <c r="BM77" s="1269"/>
      <c r="BN77" s="1269"/>
      <c r="BO77" s="1269"/>
      <c r="BP77" s="1267">
        <v>49.1</v>
      </c>
      <c r="BQ77" s="1267"/>
      <c r="BR77" s="1267"/>
      <c r="BS77" s="1267"/>
      <c r="BT77" s="1267"/>
      <c r="BU77" s="1267"/>
      <c r="BV77" s="1267"/>
      <c r="BW77" s="1267"/>
      <c r="BX77" s="1267">
        <v>41.5</v>
      </c>
      <c r="BY77" s="1267"/>
      <c r="BZ77" s="1267"/>
      <c r="CA77" s="1267"/>
      <c r="CB77" s="1267"/>
      <c r="CC77" s="1267"/>
      <c r="CD77" s="1267"/>
      <c r="CE77" s="1267"/>
      <c r="CF77" s="1267">
        <v>25.2</v>
      </c>
      <c r="CG77" s="1267"/>
      <c r="CH77" s="1267"/>
      <c r="CI77" s="1267"/>
      <c r="CJ77" s="1267"/>
      <c r="CK77" s="1267"/>
      <c r="CL77" s="1267"/>
      <c r="CM77" s="1267"/>
      <c r="CN77" s="1267">
        <v>15.7</v>
      </c>
      <c r="CO77" s="1267"/>
      <c r="CP77" s="1267"/>
      <c r="CQ77" s="1267"/>
      <c r="CR77" s="1267"/>
      <c r="CS77" s="1267"/>
      <c r="CT77" s="1267"/>
      <c r="CU77" s="1267"/>
      <c r="CV77" s="1267">
        <v>10.199999999999999</v>
      </c>
      <c r="CW77" s="1267"/>
      <c r="CX77" s="1267"/>
      <c r="CY77" s="1267"/>
      <c r="CZ77" s="1267"/>
      <c r="DA77" s="1267"/>
      <c r="DB77" s="1267"/>
      <c r="DC77" s="1267"/>
    </row>
    <row r="78" spans="2:107" x14ac:dyDescent="0.15">
      <c r="B78" s="372"/>
      <c r="G78" s="1262"/>
      <c r="H78" s="1262"/>
      <c r="I78" s="1262"/>
      <c r="J78" s="1262"/>
      <c r="K78" s="1281"/>
      <c r="L78" s="1281"/>
      <c r="M78" s="1281"/>
      <c r="N78" s="1281"/>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82"/>
      <c r="L79" s="1282"/>
      <c r="M79" s="1282"/>
      <c r="N79" s="1282"/>
      <c r="AN79" s="1266"/>
      <c r="AO79" s="1266"/>
      <c r="AP79" s="1266"/>
      <c r="AQ79" s="1266"/>
      <c r="AR79" s="1266"/>
      <c r="AS79" s="1266"/>
      <c r="AT79" s="1266"/>
      <c r="AU79" s="1266"/>
      <c r="AV79" s="1266"/>
      <c r="AW79" s="1266"/>
      <c r="AX79" s="1266"/>
      <c r="AY79" s="1266"/>
      <c r="AZ79" s="1266"/>
      <c r="BA79" s="1266"/>
      <c r="BB79" s="1269" t="s">
        <v>575</v>
      </c>
      <c r="BC79" s="1269"/>
      <c r="BD79" s="1269"/>
      <c r="BE79" s="1269"/>
      <c r="BF79" s="1269"/>
      <c r="BG79" s="1269"/>
      <c r="BH79" s="1269"/>
      <c r="BI79" s="1269"/>
      <c r="BJ79" s="1269"/>
      <c r="BK79" s="1269"/>
      <c r="BL79" s="1269"/>
      <c r="BM79" s="1269"/>
      <c r="BN79" s="1269"/>
      <c r="BO79" s="1269"/>
      <c r="BP79" s="1267">
        <v>9.5</v>
      </c>
      <c r="BQ79" s="1267"/>
      <c r="BR79" s="1267"/>
      <c r="BS79" s="1267"/>
      <c r="BT79" s="1267"/>
      <c r="BU79" s="1267"/>
      <c r="BV79" s="1267"/>
      <c r="BW79" s="1267"/>
      <c r="BX79" s="1267">
        <v>9.1999999999999993</v>
      </c>
      <c r="BY79" s="1267"/>
      <c r="BZ79" s="1267"/>
      <c r="CA79" s="1267"/>
      <c r="CB79" s="1267"/>
      <c r="CC79" s="1267"/>
      <c r="CD79" s="1267"/>
      <c r="CE79" s="1267"/>
      <c r="CF79" s="1267">
        <v>8.9</v>
      </c>
      <c r="CG79" s="1267"/>
      <c r="CH79" s="1267"/>
      <c r="CI79" s="1267"/>
      <c r="CJ79" s="1267"/>
      <c r="CK79" s="1267"/>
      <c r="CL79" s="1267"/>
      <c r="CM79" s="1267"/>
      <c r="CN79" s="1267">
        <v>8.9</v>
      </c>
      <c r="CO79" s="1267"/>
      <c r="CP79" s="1267"/>
      <c r="CQ79" s="1267"/>
      <c r="CR79" s="1267"/>
      <c r="CS79" s="1267"/>
      <c r="CT79" s="1267"/>
      <c r="CU79" s="1267"/>
      <c r="CV79" s="1267">
        <v>9</v>
      </c>
      <c r="CW79" s="1267"/>
      <c r="CX79" s="1267"/>
      <c r="CY79" s="1267"/>
      <c r="CZ79" s="1267"/>
      <c r="DA79" s="1267"/>
      <c r="DB79" s="1267"/>
      <c r="DC79" s="1267"/>
    </row>
    <row r="80" spans="2:107" x14ac:dyDescent="0.15">
      <c r="B80" s="372"/>
      <c r="G80" s="1262"/>
      <c r="H80" s="1262"/>
      <c r="I80" s="1271"/>
      <c r="J80" s="1271"/>
      <c r="K80" s="1282"/>
      <c r="L80" s="1282"/>
      <c r="M80" s="1282"/>
      <c r="N80" s="1282"/>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Io0N83a4ffzQjRAK1quxLXl10fo4QA1jXfLerkWmgYodsv+uOK5GRK89GIaQ+5bOvYN3L3U3bDO12UWWhoddbw==" saltValue="aSDx5F9qE5DlU0B78iFk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krzFBqVo8nx1fy1SLqma4Wlybls9cMgwpo11PousgRKrttEnhFL8y4Y9YJGWDubl2jps0VwZbPQy7zTWam7kzQ==" saltValue="ugyDJvo/LJscBde6O3dLCQ=="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4294967294" verticalDpi="4294967294"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FSBgMG6rC4qHXh7Wqw4rbE8CkiT+X+gyt1eYFTPEUaG0cj+WdHL7iHNNlaYNhn8FUs1mh4fN9htJhUyZG4chnA==" saltValue="k10rFbPy3TFmrgq0rgWzmA==" spinCount="100000" sheet="1" objects="1" scenarios="1"/>
  <dataConsolidate/>
  <phoneticPr fontId="2"/>
  <printOptions horizontalCentered="1" verticalCentered="1"/>
  <pageMargins left="0" right="0" top="0.19685039370078741" bottom="0" header="0.39370078740157483" footer="0"/>
  <pageSetup paperSize="8" scale="49" orientation="landscape" horizontalDpi="4294967294" verticalDpi="4294967294"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54428</v>
      </c>
      <c r="E3" s="156"/>
      <c r="F3" s="157">
        <v>94081</v>
      </c>
      <c r="G3" s="158"/>
      <c r="H3" s="159"/>
    </row>
    <row r="4" spans="1:8" x14ac:dyDescent="0.15">
      <c r="A4" s="160"/>
      <c r="B4" s="161"/>
      <c r="C4" s="162"/>
      <c r="D4" s="163">
        <v>24779</v>
      </c>
      <c r="E4" s="164"/>
      <c r="F4" s="165">
        <v>48949</v>
      </c>
      <c r="G4" s="166"/>
      <c r="H4" s="167"/>
    </row>
    <row r="5" spans="1:8" x14ac:dyDescent="0.15">
      <c r="A5" s="148" t="s">
        <v>519</v>
      </c>
      <c r="B5" s="153"/>
      <c r="C5" s="154"/>
      <c r="D5" s="155">
        <v>51769</v>
      </c>
      <c r="E5" s="156"/>
      <c r="F5" s="157">
        <v>92632</v>
      </c>
      <c r="G5" s="158"/>
      <c r="H5" s="159"/>
    </row>
    <row r="6" spans="1:8" x14ac:dyDescent="0.15">
      <c r="A6" s="160"/>
      <c r="B6" s="161"/>
      <c r="C6" s="162"/>
      <c r="D6" s="163">
        <v>31487</v>
      </c>
      <c r="E6" s="164"/>
      <c r="F6" s="165">
        <v>47978</v>
      </c>
      <c r="G6" s="166"/>
      <c r="H6" s="167"/>
    </row>
    <row r="7" spans="1:8" x14ac:dyDescent="0.15">
      <c r="A7" s="148" t="s">
        <v>520</v>
      </c>
      <c r="B7" s="153"/>
      <c r="C7" s="154"/>
      <c r="D7" s="155">
        <v>61918</v>
      </c>
      <c r="E7" s="156"/>
      <c r="F7" s="157">
        <v>96469</v>
      </c>
      <c r="G7" s="158"/>
      <c r="H7" s="159"/>
    </row>
    <row r="8" spans="1:8" x14ac:dyDescent="0.15">
      <c r="A8" s="160"/>
      <c r="B8" s="161"/>
      <c r="C8" s="162"/>
      <c r="D8" s="163">
        <v>24809</v>
      </c>
      <c r="E8" s="164"/>
      <c r="F8" s="165">
        <v>49775</v>
      </c>
      <c r="G8" s="166"/>
      <c r="H8" s="167"/>
    </row>
    <row r="9" spans="1:8" x14ac:dyDescent="0.15">
      <c r="A9" s="148" t="s">
        <v>521</v>
      </c>
      <c r="B9" s="153"/>
      <c r="C9" s="154"/>
      <c r="D9" s="155">
        <v>61950</v>
      </c>
      <c r="E9" s="156"/>
      <c r="F9" s="157">
        <v>85743</v>
      </c>
      <c r="G9" s="158"/>
      <c r="H9" s="159"/>
    </row>
    <row r="10" spans="1:8" x14ac:dyDescent="0.15">
      <c r="A10" s="160"/>
      <c r="B10" s="161"/>
      <c r="C10" s="162"/>
      <c r="D10" s="163">
        <v>38873</v>
      </c>
      <c r="E10" s="164"/>
      <c r="F10" s="165">
        <v>45231</v>
      </c>
      <c r="G10" s="166"/>
      <c r="H10" s="167"/>
    </row>
    <row r="11" spans="1:8" x14ac:dyDescent="0.15">
      <c r="A11" s="148" t="s">
        <v>522</v>
      </c>
      <c r="B11" s="153"/>
      <c r="C11" s="154"/>
      <c r="D11" s="155">
        <v>81576</v>
      </c>
      <c r="E11" s="156"/>
      <c r="F11" s="157">
        <v>92509</v>
      </c>
      <c r="G11" s="158"/>
      <c r="H11" s="159"/>
    </row>
    <row r="12" spans="1:8" x14ac:dyDescent="0.15">
      <c r="A12" s="160"/>
      <c r="B12" s="161"/>
      <c r="C12" s="168"/>
      <c r="D12" s="163">
        <v>51290</v>
      </c>
      <c r="E12" s="164"/>
      <c r="F12" s="165">
        <v>52274</v>
      </c>
      <c r="G12" s="166"/>
      <c r="H12" s="167"/>
    </row>
    <row r="13" spans="1:8" x14ac:dyDescent="0.15">
      <c r="A13" s="148"/>
      <c r="B13" s="153"/>
      <c r="C13" s="169"/>
      <c r="D13" s="170">
        <v>62328</v>
      </c>
      <c r="E13" s="171"/>
      <c r="F13" s="172">
        <v>92287</v>
      </c>
      <c r="G13" s="173"/>
      <c r="H13" s="159"/>
    </row>
    <row r="14" spans="1:8" x14ac:dyDescent="0.15">
      <c r="A14" s="160"/>
      <c r="B14" s="161"/>
      <c r="C14" s="162"/>
      <c r="D14" s="163">
        <v>34248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6.23</v>
      </c>
      <c r="C19" s="174">
        <f>ROUND(VALUE(SUBSTITUTE(実質収支比率等に係る経年分析!G$48,"▲","-")),2)</f>
        <v>7.63</v>
      </c>
      <c r="D19" s="174">
        <f>ROUND(VALUE(SUBSTITUTE(実質収支比率等に係る経年分析!H$48,"▲","-")),2)</f>
        <v>4.7</v>
      </c>
      <c r="E19" s="174">
        <f>ROUND(VALUE(SUBSTITUTE(実質収支比率等に係る経年分析!I$48,"▲","-")),2)</f>
        <v>5.36</v>
      </c>
      <c r="F19" s="174">
        <f>ROUND(VALUE(SUBSTITUTE(実質収支比率等に係る経年分析!J$48,"▲","-")),2)</f>
        <v>6.98</v>
      </c>
    </row>
    <row r="20" spans="1:11" x14ac:dyDescent="0.15">
      <c r="A20" s="174" t="s">
        <v>53</v>
      </c>
      <c r="B20" s="174">
        <f>ROUND(VALUE(SUBSTITUTE(実質収支比率等に係る経年分析!F$47,"▲","-")),2)</f>
        <v>32</v>
      </c>
      <c r="C20" s="174">
        <f>ROUND(VALUE(SUBSTITUTE(実質収支比率等に係る経年分析!G$47,"▲","-")),2)</f>
        <v>30.18</v>
      </c>
      <c r="D20" s="174">
        <f>ROUND(VALUE(SUBSTITUTE(実質収支比率等に係る経年分析!H$47,"▲","-")),2)</f>
        <v>30.67</v>
      </c>
      <c r="E20" s="174">
        <f>ROUND(VALUE(SUBSTITUTE(実質収支比率等に係る経年分析!I$47,"▲","-")),2)</f>
        <v>31.5</v>
      </c>
      <c r="F20" s="174">
        <f>ROUND(VALUE(SUBSTITUTE(実質収支比率等に係る経年分析!J$47,"▲","-")),2)</f>
        <v>30.17</v>
      </c>
    </row>
    <row r="21" spans="1:11" x14ac:dyDescent="0.15">
      <c r="A21" s="174" t="s">
        <v>54</v>
      </c>
      <c r="B21" s="174">
        <f>IF(ISNUMBER(VALUE(SUBSTITUTE(実質収支比率等に係る経年分析!F$49,"▲","-"))),ROUND(VALUE(SUBSTITUTE(実質収支比率等に係る経年分析!F$49,"▲","-")),2),NA())</f>
        <v>2.33</v>
      </c>
      <c r="C21" s="174">
        <f>IF(ISNUMBER(VALUE(SUBSTITUTE(実質収支比率等に係る経年分析!G$49,"▲","-"))),ROUND(VALUE(SUBSTITUTE(実質収支比率等に係る経年分析!G$49,"▲","-")),2),NA())</f>
        <v>0.53</v>
      </c>
      <c r="D21" s="174">
        <f>IF(ISNUMBER(VALUE(SUBSTITUTE(実質収支比率等に係る経年分析!H$49,"▲","-"))),ROUND(VALUE(SUBSTITUTE(実質収支比率等に係る経年分析!H$49,"▲","-")),2),NA())</f>
        <v>-1.67</v>
      </c>
      <c r="E21" s="174">
        <f>IF(ISNUMBER(VALUE(SUBSTITUTE(実質収支比率等に係る経年分析!I$49,"▲","-"))),ROUND(VALUE(SUBSTITUTE(実質収支比率等に係る経年分析!I$49,"▲","-")),2),NA())</f>
        <v>0.59</v>
      </c>
      <c r="F21" s="174">
        <f>IF(ISNUMBER(VALUE(SUBSTITUTE(実質収支比率等に係る経年分析!J$49,"▲","-"))),ROUND(VALUE(SUBSTITUTE(実質収支比率等に係る経年分析!J$49,"▲","-")),2),NA())</f>
        <v>0.54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皆瀬更生園特別会計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養護老人ホーム愛宕荘特別会計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4.6500000000000004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6.92</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2810</v>
      </c>
      <c r="E42" s="176"/>
      <c r="F42" s="176"/>
      <c r="G42" s="176">
        <f>'実質公債費比率（分子）の構造'!L$52</f>
        <v>2885</v>
      </c>
      <c r="H42" s="176"/>
      <c r="I42" s="176"/>
      <c r="J42" s="176">
        <f>'実質公債費比率（分子）の構造'!M$52</f>
        <v>2760</v>
      </c>
      <c r="K42" s="176"/>
      <c r="L42" s="176"/>
      <c r="M42" s="176">
        <f>'実質公債費比率（分子）の構造'!N$52</f>
        <v>2748</v>
      </c>
      <c r="N42" s="176"/>
      <c r="O42" s="176"/>
      <c r="P42" s="176">
        <f>'実質公債費比率（分子）の構造'!O$52</f>
        <v>2684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69</v>
      </c>
      <c r="C44" s="176"/>
      <c r="D44" s="176"/>
      <c r="E44" s="176">
        <f>'実質公債費比率（分子）の構造'!L$50</f>
        <v>57</v>
      </c>
      <c r="F44" s="176"/>
      <c r="G44" s="176"/>
      <c r="H44" s="176">
        <f>'実質公債費比率（分子）の構造'!M$50</f>
        <v>47</v>
      </c>
      <c r="I44" s="176"/>
      <c r="J44" s="176"/>
      <c r="K44" s="176">
        <f>'実質公債費比率（分子）の構造'!N$50</f>
        <v>35</v>
      </c>
      <c r="L44" s="176"/>
      <c r="M44" s="176"/>
      <c r="N44" s="176">
        <f>'実質公債費比率（分子）の構造'!O$50</f>
        <v>25</v>
      </c>
      <c r="O44" s="176"/>
      <c r="P44" s="176"/>
    </row>
    <row r="45" spans="1:16" x14ac:dyDescent="0.15">
      <c r="A45" s="176" t="s">
        <v>63</v>
      </c>
      <c r="B45" s="176">
        <f>'実質公債費比率（分子）の構造'!K$49</f>
        <v>218</v>
      </c>
      <c r="C45" s="176"/>
      <c r="D45" s="176"/>
      <c r="E45" s="176">
        <f>'実質公債費比率（分子）の構造'!L$49</f>
        <v>254</v>
      </c>
      <c r="F45" s="176"/>
      <c r="G45" s="176"/>
      <c r="H45" s="176">
        <f>'実質公債費比率（分子）の構造'!M$49</f>
        <v>252</v>
      </c>
      <c r="I45" s="176"/>
      <c r="J45" s="176"/>
      <c r="K45" s="176">
        <f>'実質公債費比率（分子）の構造'!N$49</f>
        <v>208</v>
      </c>
      <c r="L45" s="176"/>
      <c r="M45" s="176"/>
      <c r="N45" s="176">
        <f>'実質公債費比率（分子）の構造'!O$49</f>
        <v>177</v>
      </c>
      <c r="O45" s="176"/>
      <c r="P45" s="176"/>
    </row>
    <row r="46" spans="1:16" x14ac:dyDescent="0.15">
      <c r="A46" s="176" t="s">
        <v>64</v>
      </c>
      <c r="B46" s="176">
        <f>'実質公債費比率（分子）の構造'!K$48</f>
        <v>1217</v>
      </c>
      <c r="C46" s="176"/>
      <c r="D46" s="176"/>
      <c r="E46" s="176">
        <f>'実質公債費比率（分子）の構造'!L$48</f>
        <v>1107</v>
      </c>
      <c r="F46" s="176"/>
      <c r="G46" s="176"/>
      <c r="H46" s="176">
        <f>'実質公債費比率（分子）の構造'!M$48</f>
        <v>1092</v>
      </c>
      <c r="I46" s="176"/>
      <c r="J46" s="176"/>
      <c r="K46" s="176">
        <f>'実質公債費比率（分子）の構造'!N$48</f>
        <v>1096</v>
      </c>
      <c r="L46" s="176"/>
      <c r="M46" s="176"/>
      <c r="N46" s="176">
        <f>'実質公債費比率（分子）の構造'!O$48</f>
        <v>1085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2904</v>
      </c>
      <c r="C49" s="176"/>
      <c r="D49" s="176"/>
      <c r="E49" s="176">
        <f>'実質公債費比率（分子）の構造'!L$45</f>
        <v>3082</v>
      </c>
      <c r="F49" s="176"/>
      <c r="G49" s="176"/>
      <c r="H49" s="176">
        <f>'実質公債費比率（分子）の構造'!M$45</f>
        <v>3020</v>
      </c>
      <c r="I49" s="176"/>
      <c r="J49" s="176"/>
      <c r="K49" s="176">
        <f>'実質公債費比率（分子）の構造'!N$45</f>
        <v>2990</v>
      </c>
      <c r="L49" s="176"/>
      <c r="M49" s="176"/>
      <c r="N49" s="176">
        <f>'実質公債費比率（分子）の構造'!O$45</f>
        <v>2913</v>
      </c>
      <c r="O49" s="176"/>
      <c r="P49" s="176"/>
    </row>
    <row r="50" spans="1:16" x14ac:dyDescent="0.15">
      <c r="A50" s="176" t="s">
        <v>67</v>
      </c>
      <c r="B50" s="176" t="e">
        <f>NA()</f>
        <v>#N/A</v>
      </c>
      <c r="C50" s="176">
        <f>IF(ISNUMBER('実質公債費比率（分子）の構造'!K$53),'実質公債費比率（分子）の構造'!K$53,NA())</f>
        <v>1598</v>
      </c>
      <c r="D50" s="176" t="e">
        <f>NA()</f>
        <v>#N/A</v>
      </c>
      <c r="E50" s="176" t="e">
        <f>NA()</f>
        <v>#N/A</v>
      </c>
      <c r="F50" s="176">
        <f>IF(ISNUMBER('実質公債費比率（分子）の構造'!L$53),'実質公債費比率（分子）の構造'!L$53,NA())</f>
        <v>1615</v>
      </c>
      <c r="G50" s="176" t="e">
        <f>NA()</f>
        <v>#N/A</v>
      </c>
      <c r="H50" s="176" t="e">
        <f>NA()</f>
        <v>#N/A</v>
      </c>
      <c r="I50" s="176">
        <f>IF(ISNUMBER('実質公債費比率（分子）の構造'!M$53),'実質公債費比率（分子）の構造'!M$53,NA())</f>
        <v>1651</v>
      </c>
      <c r="J50" s="176" t="e">
        <f>NA()</f>
        <v>#N/A</v>
      </c>
      <c r="K50" s="176" t="e">
        <f>NA()</f>
        <v>#N/A</v>
      </c>
      <c r="L50" s="176">
        <f>IF(ISNUMBER('実質公債費比率（分子）の構造'!N$53),'実質公債費比率（分子）の構造'!N$53,NA())</f>
        <v>1581</v>
      </c>
      <c r="M50" s="176" t="e">
        <f>NA()</f>
        <v>#N/A</v>
      </c>
      <c r="N50" s="176" t="e">
        <f>NA()</f>
        <v>#N/A</v>
      </c>
      <c r="O50" s="176">
        <f>IF(ISNUMBER('実質公債費比率（分子）の構造'!O$53),'実質公債費比率（分子）の構造'!O$53,NA())</f>
        <v>1516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31702</v>
      </c>
      <c r="E56" s="175"/>
      <c r="F56" s="175"/>
      <c r="G56" s="175">
        <f>'将来負担比率（分子）の構造'!J$52</f>
        <v>30536</v>
      </c>
      <c r="H56" s="175"/>
      <c r="I56" s="175"/>
      <c r="J56" s="175">
        <f>'将来負担比率（分子）の構造'!K$52</f>
        <v>29202</v>
      </c>
      <c r="K56" s="175"/>
      <c r="L56" s="175"/>
      <c r="M56" s="175">
        <f>'将来負担比率（分子）の構造'!L$52</f>
        <v>28151</v>
      </c>
      <c r="N56" s="175"/>
      <c r="O56" s="175"/>
      <c r="P56" s="175">
        <f>'将来負担比率（分子）の構造'!M$52</f>
        <v>27766</v>
      </c>
    </row>
    <row r="57" spans="1:16" x14ac:dyDescent="0.15">
      <c r="A57" s="175" t="s">
        <v>42</v>
      </c>
      <c r="B57" s="175"/>
      <c r="C57" s="175"/>
      <c r="D57" s="175">
        <f>'将来負担比率（分子）の構造'!I$51</f>
        <v>896</v>
      </c>
      <c r="E57" s="175"/>
      <c r="F57" s="175"/>
      <c r="G57" s="175">
        <f>'将来負担比率（分子）の構造'!J$51</f>
        <v>804</v>
      </c>
      <c r="H57" s="175"/>
      <c r="I57" s="175"/>
      <c r="J57" s="175">
        <f>'将来負担比率（分子）の構造'!K$51</f>
        <v>718</v>
      </c>
      <c r="K57" s="175"/>
      <c r="L57" s="175"/>
      <c r="M57" s="175">
        <f>'将来負担比率（分子）の構造'!L$51</f>
        <v>578</v>
      </c>
      <c r="N57" s="175"/>
      <c r="O57" s="175"/>
      <c r="P57" s="175">
        <f>'将来負担比率（分子）の構造'!M$51</f>
        <v>452</v>
      </c>
    </row>
    <row r="58" spans="1:16" x14ac:dyDescent="0.15">
      <c r="A58" s="175" t="s">
        <v>41</v>
      </c>
      <c r="B58" s="175"/>
      <c r="C58" s="175"/>
      <c r="D58" s="175">
        <f>'将来負担比率（分子）の構造'!I$50</f>
        <v>9270</v>
      </c>
      <c r="E58" s="175"/>
      <c r="F58" s="175"/>
      <c r="G58" s="175">
        <f>'将来負担比率（分子）の構造'!J$50</f>
        <v>9115</v>
      </c>
      <c r="H58" s="175"/>
      <c r="I58" s="175"/>
      <c r="J58" s="175">
        <f>'将来負担比率（分子）の構造'!K$50</f>
        <v>9907</v>
      </c>
      <c r="K58" s="175"/>
      <c r="L58" s="175"/>
      <c r="M58" s="175">
        <f>'将来負担比率（分子）の構造'!L$50</f>
        <v>10203</v>
      </c>
      <c r="N58" s="175"/>
      <c r="O58" s="175"/>
      <c r="P58" s="175">
        <f>'将来負担比率（分子）の構造'!M$50</f>
        <v>10558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2907</v>
      </c>
      <c r="C62" s="175"/>
      <c r="D62" s="175"/>
      <c r="E62" s="175">
        <f>'将来負担比率（分子）の構造'!J$45</f>
        <v>2874</v>
      </c>
      <c r="F62" s="175"/>
      <c r="G62" s="175"/>
      <c r="H62" s="175">
        <f>'将来負担比率（分子）の構造'!K$45</f>
        <v>3163</v>
      </c>
      <c r="I62" s="175"/>
      <c r="J62" s="175"/>
      <c r="K62" s="175">
        <f>'将来負担比率（分子）の構造'!L$45</f>
        <v>3164</v>
      </c>
      <c r="L62" s="175"/>
      <c r="M62" s="175"/>
      <c r="N62" s="175">
        <f>'将来負担比率（分子）の構造'!M$45</f>
        <v>3535</v>
      </c>
      <c r="O62" s="175"/>
      <c r="P62" s="175"/>
    </row>
    <row r="63" spans="1:16" x14ac:dyDescent="0.15">
      <c r="A63" s="175" t="s">
        <v>34</v>
      </c>
      <c r="B63" s="175">
        <f>'将来負担比率（分子）の構造'!I$44</f>
        <v>2903</v>
      </c>
      <c r="C63" s="175"/>
      <c r="D63" s="175"/>
      <c r="E63" s="175">
        <f>'将来負担比率（分子）の構造'!J$44</f>
        <v>2665</v>
      </c>
      <c r="F63" s="175"/>
      <c r="G63" s="175"/>
      <c r="H63" s="175">
        <f>'将来負担比率（分子）の構造'!K$44</f>
        <v>2426</v>
      </c>
      <c r="I63" s="175"/>
      <c r="J63" s="175"/>
      <c r="K63" s="175">
        <f>'将来負担比率（分子）の構造'!L$44</f>
        <v>2226</v>
      </c>
      <c r="L63" s="175"/>
      <c r="M63" s="175"/>
      <c r="N63" s="175">
        <f>'将来負担比率（分子）の構造'!M$44</f>
        <v>2123</v>
      </c>
      <c r="O63" s="175"/>
      <c r="P63" s="175"/>
    </row>
    <row r="64" spans="1:16" x14ac:dyDescent="0.15">
      <c r="A64" s="175" t="s">
        <v>33</v>
      </c>
      <c r="B64" s="175">
        <f>'将来負担比率（分子）の構造'!I$43</f>
        <v>14230</v>
      </c>
      <c r="C64" s="175"/>
      <c r="D64" s="175"/>
      <c r="E64" s="175">
        <f>'将来負担比率（分子）の構造'!J$43</f>
        <v>12930</v>
      </c>
      <c r="F64" s="175"/>
      <c r="G64" s="175"/>
      <c r="H64" s="175">
        <f>'将来負担比率（分子）の構造'!K$43</f>
        <v>11673</v>
      </c>
      <c r="I64" s="175"/>
      <c r="J64" s="175"/>
      <c r="K64" s="175">
        <f>'将来負担比率（分子）の構造'!L$43</f>
        <v>10423</v>
      </c>
      <c r="L64" s="175"/>
      <c r="M64" s="175"/>
      <c r="N64" s="175">
        <f>'将来負担比率（分子）の構造'!M$43</f>
        <v>9685</v>
      </c>
      <c r="O64" s="175"/>
      <c r="P64" s="175"/>
    </row>
    <row r="65" spans="1:16" x14ac:dyDescent="0.15">
      <c r="A65" s="175" t="s">
        <v>32</v>
      </c>
      <c r="B65" s="175">
        <f>'将来負担比率（分子）の構造'!I$42</f>
        <v>195</v>
      </c>
      <c r="C65" s="175"/>
      <c r="D65" s="175"/>
      <c r="E65" s="175">
        <f>'将来負担比率（分子）の構造'!J$42</f>
        <v>141</v>
      </c>
      <c r="F65" s="175"/>
      <c r="G65" s="175"/>
      <c r="H65" s="175">
        <f>'将来負担比率（分子）の構造'!K$42</f>
        <v>97</v>
      </c>
      <c r="I65" s="175"/>
      <c r="J65" s="175"/>
      <c r="K65" s="175">
        <f>'将来負担比率（分子）の構造'!L$42</f>
        <v>66</v>
      </c>
      <c r="L65" s="175"/>
      <c r="M65" s="175"/>
      <c r="N65" s="175">
        <f>'将来負担比率（分子）の構造'!M$42</f>
        <v>2092</v>
      </c>
      <c r="O65" s="175"/>
      <c r="P65" s="175"/>
    </row>
    <row r="66" spans="1:16" x14ac:dyDescent="0.15">
      <c r="A66" s="175" t="s">
        <v>31</v>
      </c>
      <c r="B66" s="175">
        <f>'将来負担比率（分子）の構造'!I$41</f>
        <v>33199</v>
      </c>
      <c r="C66" s="175"/>
      <c r="D66" s="175"/>
      <c r="E66" s="175">
        <f>'将来負担比率（分子）の構造'!J$41</f>
        <v>32282</v>
      </c>
      <c r="F66" s="175"/>
      <c r="G66" s="175"/>
      <c r="H66" s="175">
        <f>'将来負担比率（分子）の構造'!K$41</f>
        <v>31016</v>
      </c>
      <c r="I66" s="175"/>
      <c r="J66" s="175"/>
      <c r="K66" s="175">
        <f>'将来負担比率（分子）の構造'!L$41</f>
        <v>30207</v>
      </c>
      <c r="L66" s="175"/>
      <c r="M66" s="175"/>
      <c r="N66" s="175">
        <f>'将来負担比率（分子）の構造'!M$41</f>
        <v>29846</v>
      </c>
      <c r="O66" s="175"/>
      <c r="P66" s="175"/>
    </row>
    <row r="67" spans="1:16" x14ac:dyDescent="0.15">
      <c r="A67" s="175" t="s">
        <v>71</v>
      </c>
      <c r="B67" s="175" t="e">
        <f>NA()</f>
        <v>#N/A</v>
      </c>
      <c r="C67" s="175">
        <f>IF(ISNUMBER('将来負担比率（分子）の構造'!I$53), IF('将来負担比率（分子）の構造'!I$53 &lt; 0, 0, '将来負担比率（分子）の構造'!I$53), NA())</f>
        <v>11564</v>
      </c>
      <c r="D67" s="175" t="e">
        <f>NA()</f>
        <v>#N/A</v>
      </c>
      <c r="E67" s="175" t="e">
        <f>NA()</f>
        <v>#N/A</v>
      </c>
      <c r="F67" s="175">
        <f>IF(ISNUMBER('将来負担比率（分子）の構造'!J$53), IF('将来負担比率（分子）の構造'!J$53 &lt; 0, 0, '将来負担比率（分子）の構造'!J$53), NA())</f>
        <v>10437</v>
      </c>
      <c r="G67" s="175" t="e">
        <f>NA()</f>
        <v>#N/A</v>
      </c>
      <c r="H67" s="175" t="e">
        <f>NA()</f>
        <v>#N/A</v>
      </c>
      <c r="I67" s="175">
        <f>IF(ISNUMBER('将来負担比率（分子）の構造'!K$53), IF('将来負担比率（分子）の構造'!K$53 &lt; 0, 0, '将来負担比率（分子）の構造'!K$53), NA())</f>
        <v>8549</v>
      </c>
      <c r="J67" s="175" t="e">
        <f>NA()</f>
        <v>#N/A</v>
      </c>
      <c r="K67" s="175" t="e">
        <f>NA()</f>
        <v>#N/A</v>
      </c>
      <c r="L67" s="175">
        <f>IF(ISNUMBER('将来負担比率（分子）の構造'!L$53), IF('将来負担比率（分子）の構造'!L$53 &lt; 0, 0, '将来負担比率（分子）の構造'!L$53), NA())</f>
        <v>7154</v>
      </c>
      <c r="M67" s="175" t="e">
        <f>NA()</f>
        <v>#N/A</v>
      </c>
      <c r="N67" s="175" t="e">
        <f>NA()</f>
        <v>#N/A</v>
      </c>
      <c r="O67" s="175">
        <f>IF(ISNUMBER('将来負担比率（分子）の構造'!M$53), IF('将来負担比率（分子）の構造'!M$53 &lt; 0, 0, '将来負担比率（分子）の構造'!M$53), NA())</f>
        <v>8507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4952</v>
      </c>
      <c r="C72" s="179">
        <f>基金残高に係る経年分析!G55</f>
        <v>4960</v>
      </c>
      <c r="D72" s="179">
        <f>基金残高に係る経年分析!H55</f>
        <v>4782</v>
      </c>
    </row>
    <row r="73" spans="1:16" x14ac:dyDescent="0.15">
      <c r="A73" s="178" t="s">
        <v>74</v>
      </c>
      <c r="B73" s="179">
        <f>基金残高に係る経年分析!F56</f>
        <v>2291</v>
      </c>
      <c r="C73" s="179">
        <f>基金残高に係る経年分析!G56</f>
        <v>2491</v>
      </c>
      <c r="D73" s="179">
        <f>基金残高に係る経年分析!H56</f>
        <v>2493</v>
      </c>
    </row>
    <row r="74" spans="1:16" x14ac:dyDescent="0.15">
      <c r="A74" s="178" t="s">
        <v>75</v>
      </c>
      <c r="B74" s="179">
        <f>基金残高に係る経年分析!F57</f>
        <v>2548</v>
      </c>
      <c r="C74" s="179">
        <f>基金残高に係る経年分析!G57</f>
        <v>2063</v>
      </c>
      <c r="D74" s="179">
        <f>基金残高に係る経年分析!H57</f>
        <v>1885</v>
      </c>
    </row>
  </sheetData>
  <sheetProtection algorithmName="SHA-512" hashValue="2ZuphDLntDweKbP/xetQrJHU9iQlf31CfcBmSlcQbOBzXxfBER0Jz/1E5SekJi9rOib9m5GoEU4fIVw17rkhKQ==" saltValue="1joVNr5gEk1edrPqZMNF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214</v>
      </c>
      <c r="C5" s="716"/>
      <c r="D5" s="716"/>
      <c r="E5" s="716"/>
      <c r="F5" s="716"/>
      <c r="G5" s="716"/>
      <c r="H5" s="716"/>
      <c r="I5" s="716"/>
      <c r="J5" s="716"/>
      <c r="K5" s="716"/>
      <c r="L5" s="716"/>
      <c r="M5" s="716"/>
      <c r="N5" s="716"/>
      <c r="O5" s="716"/>
      <c r="P5" s="716"/>
      <c r="Q5" s="717"/>
      <c r="R5" s="712">
        <v>4300717</v>
      </c>
      <c r="S5" s="713"/>
      <c r="T5" s="713"/>
      <c r="U5" s="713"/>
      <c r="V5" s="713"/>
      <c r="W5" s="713"/>
      <c r="X5" s="713"/>
      <c r="Y5" s="738"/>
      <c r="Z5" s="751">
        <v>13.7</v>
      </c>
      <c r="AA5" s="751"/>
      <c r="AB5" s="751"/>
      <c r="AC5" s="751"/>
      <c r="AD5" s="752">
        <v>4300717</v>
      </c>
      <c r="AE5" s="752"/>
      <c r="AF5" s="752"/>
      <c r="AG5" s="752"/>
      <c r="AH5" s="752"/>
      <c r="AI5" s="752"/>
      <c r="AJ5" s="752"/>
      <c r="AK5" s="752"/>
      <c r="AL5" s="739">
        <v>27.2</v>
      </c>
      <c r="AM5" s="721"/>
      <c r="AN5" s="721"/>
      <c r="AO5" s="740"/>
      <c r="AP5" s="715" t="s">
        <v>215</v>
      </c>
      <c r="AQ5" s="716"/>
      <c r="AR5" s="716"/>
      <c r="AS5" s="716"/>
      <c r="AT5" s="716"/>
      <c r="AU5" s="716"/>
      <c r="AV5" s="716"/>
      <c r="AW5" s="716"/>
      <c r="AX5" s="716"/>
      <c r="AY5" s="716"/>
      <c r="AZ5" s="716"/>
      <c r="BA5" s="716"/>
      <c r="BB5" s="716"/>
      <c r="BC5" s="716"/>
      <c r="BD5" s="716"/>
      <c r="BE5" s="716"/>
      <c r="BF5" s="717"/>
      <c r="BG5" s="657">
        <v>4273807</v>
      </c>
      <c r="BH5" s="658"/>
      <c r="BI5" s="658"/>
      <c r="BJ5" s="658"/>
      <c r="BK5" s="658"/>
      <c r="BL5" s="658"/>
      <c r="BM5" s="658"/>
      <c r="BN5" s="659"/>
      <c r="BO5" s="695">
        <v>99.4</v>
      </c>
      <c r="BP5" s="695"/>
      <c r="BQ5" s="695"/>
      <c r="BR5" s="695"/>
      <c r="BS5" s="696" t="s">
        <v>122</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15">
      <c r="B6" s="654" t="s">
        <v>219</v>
      </c>
      <c r="C6" s="655"/>
      <c r="D6" s="655"/>
      <c r="E6" s="655"/>
      <c r="F6" s="655"/>
      <c r="G6" s="655"/>
      <c r="H6" s="655"/>
      <c r="I6" s="655"/>
      <c r="J6" s="655"/>
      <c r="K6" s="655"/>
      <c r="L6" s="655"/>
      <c r="M6" s="655"/>
      <c r="N6" s="655"/>
      <c r="O6" s="655"/>
      <c r="P6" s="655"/>
      <c r="Q6" s="656"/>
      <c r="R6" s="657">
        <v>327359</v>
      </c>
      <c r="S6" s="658"/>
      <c r="T6" s="658"/>
      <c r="U6" s="658"/>
      <c r="V6" s="658"/>
      <c r="W6" s="658"/>
      <c r="X6" s="658"/>
      <c r="Y6" s="659"/>
      <c r="Z6" s="695">
        <v>1</v>
      </c>
      <c r="AA6" s="695"/>
      <c r="AB6" s="695"/>
      <c r="AC6" s="695"/>
      <c r="AD6" s="696">
        <v>327359</v>
      </c>
      <c r="AE6" s="696"/>
      <c r="AF6" s="696"/>
      <c r="AG6" s="696"/>
      <c r="AH6" s="696"/>
      <c r="AI6" s="696"/>
      <c r="AJ6" s="696"/>
      <c r="AK6" s="696"/>
      <c r="AL6" s="660">
        <v>2.1</v>
      </c>
      <c r="AM6" s="661"/>
      <c r="AN6" s="661"/>
      <c r="AO6" s="697"/>
      <c r="AP6" s="654" t="s">
        <v>220</v>
      </c>
      <c r="AQ6" s="655"/>
      <c r="AR6" s="655"/>
      <c r="AS6" s="655"/>
      <c r="AT6" s="655"/>
      <c r="AU6" s="655"/>
      <c r="AV6" s="655"/>
      <c r="AW6" s="655"/>
      <c r="AX6" s="655"/>
      <c r="AY6" s="655"/>
      <c r="AZ6" s="655"/>
      <c r="BA6" s="655"/>
      <c r="BB6" s="655"/>
      <c r="BC6" s="655"/>
      <c r="BD6" s="655"/>
      <c r="BE6" s="655"/>
      <c r="BF6" s="656"/>
      <c r="BG6" s="657">
        <v>4273807</v>
      </c>
      <c r="BH6" s="658"/>
      <c r="BI6" s="658"/>
      <c r="BJ6" s="658"/>
      <c r="BK6" s="658"/>
      <c r="BL6" s="658"/>
      <c r="BM6" s="658"/>
      <c r="BN6" s="659"/>
      <c r="BO6" s="695">
        <v>99.4</v>
      </c>
      <c r="BP6" s="695"/>
      <c r="BQ6" s="695"/>
      <c r="BR6" s="695"/>
      <c r="BS6" s="696" t="s">
        <v>122</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176600</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176391</v>
      </c>
      <c r="DR6" s="658"/>
      <c r="DS6" s="658"/>
      <c r="DT6" s="658"/>
      <c r="DU6" s="658"/>
      <c r="DV6" s="658"/>
      <c r="DW6" s="658"/>
      <c r="DX6" s="658"/>
      <c r="DY6" s="658"/>
      <c r="DZ6" s="658"/>
      <c r="EA6" s="658"/>
      <c r="EB6" s="658"/>
      <c r="EC6" s="694"/>
    </row>
    <row r="7" spans="2:143" ht="11.25" customHeight="1" x14ac:dyDescent="0.15">
      <c r="B7" s="654" t="s">
        <v>222</v>
      </c>
      <c r="C7" s="655"/>
      <c r="D7" s="655"/>
      <c r="E7" s="655"/>
      <c r="F7" s="655"/>
      <c r="G7" s="655"/>
      <c r="H7" s="655"/>
      <c r="I7" s="655"/>
      <c r="J7" s="655"/>
      <c r="K7" s="655"/>
      <c r="L7" s="655"/>
      <c r="M7" s="655"/>
      <c r="N7" s="655"/>
      <c r="O7" s="655"/>
      <c r="P7" s="655"/>
      <c r="Q7" s="656"/>
      <c r="R7" s="657">
        <v>906</v>
      </c>
      <c r="S7" s="658"/>
      <c r="T7" s="658"/>
      <c r="U7" s="658"/>
      <c r="V7" s="658"/>
      <c r="W7" s="658"/>
      <c r="X7" s="658"/>
      <c r="Y7" s="659"/>
      <c r="Z7" s="695">
        <v>0</v>
      </c>
      <c r="AA7" s="695"/>
      <c r="AB7" s="695"/>
      <c r="AC7" s="695"/>
      <c r="AD7" s="696">
        <v>906</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1578905</v>
      </c>
      <c r="BH7" s="658"/>
      <c r="BI7" s="658"/>
      <c r="BJ7" s="658"/>
      <c r="BK7" s="658"/>
      <c r="BL7" s="658"/>
      <c r="BM7" s="658"/>
      <c r="BN7" s="659"/>
      <c r="BO7" s="695">
        <v>36.700000000000003</v>
      </c>
      <c r="BP7" s="695"/>
      <c r="BQ7" s="695"/>
      <c r="BR7" s="695"/>
      <c r="BS7" s="696" t="s">
        <v>122</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5672587</v>
      </c>
      <c r="CS7" s="658"/>
      <c r="CT7" s="658"/>
      <c r="CU7" s="658"/>
      <c r="CV7" s="658"/>
      <c r="CW7" s="658"/>
      <c r="CX7" s="658"/>
      <c r="CY7" s="659"/>
      <c r="CZ7" s="695">
        <v>18.899999999999999</v>
      </c>
      <c r="DA7" s="695"/>
      <c r="DB7" s="695"/>
      <c r="DC7" s="695"/>
      <c r="DD7" s="663">
        <v>1497454</v>
      </c>
      <c r="DE7" s="658"/>
      <c r="DF7" s="658"/>
      <c r="DG7" s="658"/>
      <c r="DH7" s="658"/>
      <c r="DI7" s="658"/>
      <c r="DJ7" s="658"/>
      <c r="DK7" s="658"/>
      <c r="DL7" s="658"/>
      <c r="DM7" s="658"/>
      <c r="DN7" s="658"/>
      <c r="DO7" s="658"/>
      <c r="DP7" s="659"/>
      <c r="DQ7" s="663">
        <v>3131498</v>
      </c>
      <c r="DR7" s="658"/>
      <c r="DS7" s="658"/>
      <c r="DT7" s="658"/>
      <c r="DU7" s="658"/>
      <c r="DV7" s="658"/>
      <c r="DW7" s="658"/>
      <c r="DX7" s="658"/>
      <c r="DY7" s="658"/>
      <c r="DZ7" s="658"/>
      <c r="EA7" s="658"/>
      <c r="EB7" s="658"/>
      <c r="EC7" s="694"/>
    </row>
    <row r="8" spans="2:143" ht="11.25" customHeight="1" x14ac:dyDescent="0.15">
      <c r="B8" s="654" t="s">
        <v>225</v>
      </c>
      <c r="C8" s="655"/>
      <c r="D8" s="655"/>
      <c r="E8" s="655"/>
      <c r="F8" s="655"/>
      <c r="G8" s="655"/>
      <c r="H8" s="655"/>
      <c r="I8" s="655"/>
      <c r="J8" s="655"/>
      <c r="K8" s="655"/>
      <c r="L8" s="655"/>
      <c r="M8" s="655"/>
      <c r="N8" s="655"/>
      <c r="O8" s="655"/>
      <c r="P8" s="655"/>
      <c r="Q8" s="656"/>
      <c r="R8" s="657">
        <v>9991</v>
      </c>
      <c r="S8" s="658"/>
      <c r="T8" s="658"/>
      <c r="U8" s="658"/>
      <c r="V8" s="658"/>
      <c r="W8" s="658"/>
      <c r="X8" s="658"/>
      <c r="Y8" s="659"/>
      <c r="Z8" s="695">
        <v>0</v>
      </c>
      <c r="AA8" s="695"/>
      <c r="AB8" s="695"/>
      <c r="AC8" s="695"/>
      <c r="AD8" s="696">
        <v>9991</v>
      </c>
      <c r="AE8" s="696"/>
      <c r="AF8" s="696"/>
      <c r="AG8" s="696"/>
      <c r="AH8" s="696"/>
      <c r="AI8" s="696"/>
      <c r="AJ8" s="696"/>
      <c r="AK8" s="696"/>
      <c r="AL8" s="660">
        <v>0.1</v>
      </c>
      <c r="AM8" s="661"/>
      <c r="AN8" s="661"/>
      <c r="AO8" s="697"/>
      <c r="AP8" s="654" t="s">
        <v>226</v>
      </c>
      <c r="AQ8" s="655"/>
      <c r="AR8" s="655"/>
      <c r="AS8" s="655"/>
      <c r="AT8" s="655"/>
      <c r="AU8" s="655"/>
      <c r="AV8" s="655"/>
      <c r="AW8" s="655"/>
      <c r="AX8" s="655"/>
      <c r="AY8" s="655"/>
      <c r="AZ8" s="655"/>
      <c r="BA8" s="655"/>
      <c r="BB8" s="655"/>
      <c r="BC8" s="655"/>
      <c r="BD8" s="655"/>
      <c r="BE8" s="655"/>
      <c r="BF8" s="656"/>
      <c r="BG8" s="657">
        <v>68042</v>
      </c>
      <c r="BH8" s="658"/>
      <c r="BI8" s="658"/>
      <c r="BJ8" s="658"/>
      <c r="BK8" s="658"/>
      <c r="BL8" s="658"/>
      <c r="BM8" s="658"/>
      <c r="BN8" s="659"/>
      <c r="BO8" s="695">
        <v>1.6</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9082950</v>
      </c>
      <c r="CS8" s="658"/>
      <c r="CT8" s="658"/>
      <c r="CU8" s="658"/>
      <c r="CV8" s="658"/>
      <c r="CW8" s="658"/>
      <c r="CX8" s="658"/>
      <c r="CY8" s="659"/>
      <c r="CZ8" s="695">
        <v>30.2</v>
      </c>
      <c r="DA8" s="695"/>
      <c r="DB8" s="695"/>
      <c r="DC8" s="695"/>
      <c r="DD8" s="663">
        <v>133924</v>
      </c>
      <c r="DE8" s="658"/>
      <c r="DF8" s="658"/>
      <c r="DG8" s="658"/>
      <c r="DH8" s="658"/>
      <c r="DI8" s="658"/>
      <c r="DJ8" s="658"/>
      <c r="DK8" s="658"/>
      <c r="DL8" s="658"/>
      <c r="DM8" s="658"/>
      <c r="DN8" s="658"/>
      <c r="DO8" s="658"/>
      <c r="DP8" s="659"/>
      <c r="DQ8" s="663">
        <v>4605078</v>
      </c>
      <c r="DR8" s="658"/>
      <c r="DS8" s="658"/>
      <c r="DT8" s="658"/>
      <c r="DU8" s="658"/>
      <c r="DV8" s="658"/>
      <c r="DW8" s="658"/>
      <c r="DX8" s="658"/>
      <c r="DY8" s="658"/>
      <c r="DZ8" s="658"/>
      <c r="EA8" s="658"/>
      <c r="EB8" s="658"/>
      <c r="EC8" s="694"/>
    </row>
    <row r="9" spans="2:143" ht="11.25" customHeight="1" x14ac:dyDescent="0.15">
      <c r="B9" s="654" t="s">
        <v>228</v>
      </c>
      <c r="C9" s="655"/>
      <c r="D9" s="655"/>
      <c r="E9" s="655"/>
      <c r="F9" s="655"/>
      <c r="G9" s="655"/>
      <c r="H9" s="655"/>
      <c r="I9" s="655"/>
      <c r="J9" s="655"/>
      <c r="K9" s="655"/>
      <c r="L9" s="655"/>
      <c r="M9" s="655"/>
      <c r="N9" s="655"/>
      <c r="O9" s="655"/>
      <c r="P9" s="655"/>
      <c r="Q9" s="656"/>
      <c r="R9" s="657">
        <v>13418</v>
      </c>
      <c r="S9" s="658"/>
      <c r="T9" s="658"/>
      <c r="U9" s="658"/>
      <c r="V9" s="658"/>
      <c r="W9" s="658"/>
      <c r="X9" s="658"/>
      <c r="Y9" s="659"/>
      <c r="Z9" s="695">
        <v>0</v>
      </c>
      <c r="AA9" s="695"/>
      <c r="AB9" s="695"/>
      <c r="AC9" s="695"/>
      <c r="AD9" s="696">
        <v>13418</v>
      </c>
      <c r="AE9" s="696"/>
      <c r="AF9" s="696"/>
      <c r="AG9" s="696"/>
      <c r="AH9" s="696"/>
      <c r="AI9" s="696"/>
      <c r="AJ9" s="696"/>
      <c r="AK9" s="696"/>
      <c r="AL9" s="660">
        <v>0.1</v>
      </c>
      <c r="AM9" s="661"/>
      <c r="AN9" s="661"/>
      <c r="AO9" s="697"/>
      <c r="AP9" s="654" t="s">
        <v>229</v>
      </c>
      <c r="AQ9" s="655"/>
      <c r="AR9" s="655"/>
      <c r="AS9" s="655"/>
      <c r="AT9" s="655"/>
      <c r="AU9" s="655"/>
      <c r="AV9" s="655"/>
      <c r="AW9" s="655"/>
      <c r="AX9" s="655"/>
      <c r="AY9" s="655"/>
      <c r="AZ9" s="655"/>
      <c r="BA9" s="655"/>
      <c r="BB9" s="655"/>
      <c r="BC9" s="655"/>
      <c r="BD9" s="655"/>
      <c r="BE9" s="655"/>
      <c r="BF9" s="656"/>
      <c r="BG9" s="657">
        <v>1281289</v>
      </c>
      <c r="BH9" s="658"/>
      <c r="BI9" s="658"/>
      <c r="BJ9" s="658"/>
      <c r="BK9" s="658"/>
      <c r="BL9" s="658"/>
      <c r="BM9" s="658"/>
      <c r="BN9" s="659"/>
      <c r="BO9" s="695">
        <v>29.8</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2291902</v>
      </c>
      <c r="CS9" s="658"/>
      <c r="CT9" s="658"/>
      <c r="CU9" s="658"/>
      <c r="CV9" s="658"/>
      <c r="CW9" s="658"/>
      <c r="CX9" s="658"/>
      <c r="CY9" s="659"/>
      <c r="CZ9" s="695">
        <v>7.6</v>
      </c>
      <c r="DA9" s="695"/>
      <c r="DB9" s="695"/>
      <c r="DC9" s="695"/>
      <c r="DD9" s="663">
        <v>57700</v>
      </c>
      <c r="DE9" s="658"/>
      <c r="DF9" s="658"/>
      <c r="DG9" s="658"/>
      <c r="DH9" s="658"/>
      <c r="DI9" s="658"/>
      <c r="DJ9" s="658"/>
      <c r="DK9" s="658"/>
      <c r="DL9" s="658"/>
      <c r="DM9" s="658"/>
      <c r="DN9" s="658"/>
      <c r="DO9" s="658"/>
      <c r="DP9" s="659"/>
      <c r="DQ9" s="663">
        <v>1995153</v>
      </c>
      <c r="DR9" s="658"/>
      <c r="DS9" s="658"/>
      <c r="DT9" s="658"/>
      <c r="DU9" s="658"/>
      <c r="DV9" s="658"/>
      <c r="DW9" s="658"/>
      <c r="DX9" s="658"/>
      <c r="DY9" s="658"/>
      <c r="DZ9" s="658"/>
      <c r="EA9" s="658"/>
      <c r="EB9" s="658"/>
      <c r="EC9" s="694"/>
    </row>
    <row r="10" spans="2:143" ht="11.25" customHeight="1" x14ac:dyDescent="0.15">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91070</v>
      </c>
      <c r="BH10" s="658"/>
      <c r="BI10" s="658"/>
      <c r="BJ10" s="658"/>
      <c r="BK10" s="658"/>
      <c r="BL10" s="658"/>
      <c r="BM10" s="658"/>
      <c r="BN10" s="659"/>
      <c r="BO10" s="695">
        <v>2.1</v>
      </c>
      <c r="BP10" s="695"/>
      <c r="BQ10" s="695"/>
      <c r="BR10" s="695"/>
      <c r="BS10" s="696" t="s">
        <v>122</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26150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12833</v>
      </c>
      <c r="DR10" s="658"/>
      <c r="DS10" s="658"/>
      <c r="DT10" s="658"/>
      <c r="DU10" s="658"/>
      <c r="DV10" s="658"/>
      <c r="DW10" s="658"/>
      <c r="DX10" s="658"/>
      <c r="DY10" s="658"/>
      <c r="DZ10" s="658"/>
      <c r="EA10" s="658"/>
      <c r="EB10" s="658"/>
      <c r="EC10" s="694"/>
    </row>
    <row r="11" spans="2:143" ht="11.25" customHeight="1" x14ac:dyDescent="0.15">
      <c r="B11" s="654" t="s">
        <v>234</v>
      </c>
      <c r="C11" s="655"/>
      <c r="D11" s="655"/>
      <c r="E11" s="655"/>
      <c r="F11" s="655"/>
      <c r="G11" s="655"/>
      <c r="H11" s="655"/>
      <c r="I11" s="655"/>
      <c r="J11" s="655"/>
      <c r="K11" s="655"/>
      <c r="L11" s="655"/>
      <c r="M11" s="655"/>
      <c r="N11" s="655"/>
      <c r="O11" s="655"/>
      <c r="P11" s="655"/>
      <c r="Q11" s="656"/>
      <c r="R11" s="657">
        <v>1098641</v>
      </c>
      <c r="S11" s="658"/>
      <c r="T11" s="658"/>
      <c r="U11" s="658"/>
      <c r="V11" s="658"/>
      <c r="W11" s="658"/>
      <c r="X11" s="658"/>
      <c r="Y11" s="659"/>
      <c r="Z11" s="660">
        <v>3.5</v>
      </c>
      <c r="AA11" s="661"/>
      <c r="AB11" s="661"/>
      <c r="AC11" s="662"/>
      <c r="AD11" s="663">
        <v>1098641</v>
      </c>
      <c r="AE11" s="658"/>
      <c r="AF11" s="658"/>
      <c r="AG11" s="658"/>
      <c r="AH11" s="658"/>
      <c r="AI11" s="658"/>
      <c r="AJ11" s="658"/>
      <c r="AK11" s="659"/>
      <c r="AL11" s="660">
        <v>6.9</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138504</v>
      </c>
      <c r="BH11" s="658"/>
      <c r="BI11" s="658"/>
      <c r="BJ11" s="658"/>
      <c r="BK11" s="658"/>
      <c r="BL11" s="658"/>
      <c r="BM11" s="658"/>
      <c r="BN11" s="659"/>
      <c r="BO11" s="695">
        <v>3.2</v>
      </c>
      <c r="BP11" s="695"/>
      <c r="BQ11" s="695"/>
      <c r="BR11" s="695"/>
      <c r="BS11" s="696" t="s">
        <v>122</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1424822</v>
      </c>
      <c r="CS11" s="658"/>
      <c r="CT11" s="658"/>
      <c r="CU11" s="658"/>
      <c r="CV11" s="658"/>
      <c r="CW11" s="658"/>
      <c r="CX11" s="658"/>
      <c r="CY11" s="659"/>
      <c r="CZ11" s="695">
        <v>4.7</v>
      </c>
      <c r="DA11" s="695"/>
      <c r="DB11" s="695"/>
      <c r="DC11" s="695"/>
      <c r="DD11" s="663">
        <v>104367</v>
      </c>
      <c r="DE11" s="658"/>
      <c r="DF11" s="658"/>
      <c r="DG11" s="658"/>
      <c r="DH11" s="658"/>
      <c r="DI11" s="658"/>
      <c r="DJ11" s="658"/>
      <c r="DK11" s="658"/>
      <c r="DL11" s="658"/>
      <c r="DM11" s="658"/>
      <c r="DN11" s="658"/>
      <c r="DO11" s="658"/>
      <c r="DP11" s="659"/>
      <c r="DQ11" s="663">
        <v>790619</v>
      </c>
      <c r="DR11" s="658"/>
      <c r="DS11" s="658"/>
      <c r="DT11" s="658"/>
      <c r="DU11" s="658"/>
      <c r="DV11" s="658"/>
      <c r="DW11" s="658"/>
      <c r="DX11" s="658"/>
      <c r="DY11" s="658"/>
      <c r="DZ11" s="658"/>
      <c r="EA11" s="658"/>
      <c r="EB11" s="658"/>
      <c r="EC11" s="694"/>
    </row>
    <row r="12" spans="2:143" ht="11.25" customHeight="1" x14ac:dyDescent="0.15">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2215151</v>
      </c>
      <c r="BH12" s="658"/>
      <c r="BI12" s="658"/>
      <c r="BJ12" s="658"/>
      <c r="BK12" s="658"/>
      <c r="BL12" s="658"/>
      <c r="BM12" s="658"/>
      <c r="BN12" s="659"/>
      <c r="BO12" s="695">
        <v>51.5</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1804837</v>
      </c>
      <c r="CS12" s="658"/>
      <c r="CT12" s="658"/>
      <c r="CU12" s="658"/>
      <c r="CV12" s="658"/>
      <c r="CW12" s="658"/>
      <c r="CX12" s="658"/>
      <c r="CY12" s="659"/>
      <c r="CZ12" s="695">
        <v>6</v>
      </c>
      <c r="DA12" s="695"/>
      <c r="DB12" s="695"/>
      <c r="DC12" s="695"/>
      <c r="DD12" s="663">
        <v>124783</v>
      </c>
      <c r="DE12" s="658"/>
      <c r="DF12" s="658"/>
      <c r="DG12" s="658"/>
      <c r="DH12" s="658"/>
      <c r="DI12" s="658"/>
      <c r="DJ12" s="658"/>
      <c r="DK12" s="658"/>
      <c r="DL12" s="658"/>
      <c r="DM12" s="658"/>
      <c r="DN12" s="658"/>
      <c r="DO12" s="658"/>
      <c r="DP12" s="659"/>
      <c r="DQ12" s="663">
        <v>513658</v>
      </c>
      <c r="DR12" s="658"/>
      <c r="DS12" s="658"/>
      <c r="DT12" s="658"/>
      <c r="DU12" s="658"/>
      <c r="DV12" s="658"/>
      <c r="DW12" s="658"/>
      <c r="DX12" s="658"/>
      <c r="DY12" s="658"/>
      <c r="DZ12" s="658"/>
      <c r="EA12" s="658"/>
      <c r="EB12" s="658"/>
      <c r="EC12" s="694"/>
    </row>
    <row r="13" spans="2:143" ht="11.25" customHeight="1" x14ac:dyDescent="0.15">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2166319</v>
      </c>
      <c r="BH13" s="658"/>
      <c r="BI13" s="658"/>
      <c r="BJ13" s="658"/>
      <c r="BK13" s="658"/>
      <c r="BL13" s="658"/>
      <c r="BM13" s="658"/>
      <c r="BN13" s="659"/>
      <c r="BO13" s="695">
        <v>50.4</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2645965</v>
      </c>
      <c r="CS13" s="658"/>
      <c r="CT13" s="658"/>
      <c r="CU13" s="658"/>
      <c r="CV13" s="658"/>
      <c r="CW13" s="658"/>
      <c r="CX13" s="658"/>
      <c r="CY13" s="659"/>
      <c r="CZ13" s="695">
        <v>8.8000000000000007</v>
      </c>
      <c r="DA13" s="695"/>
      <c r="DB13" s="695"/>
      <c r="DC13" s="695"/>
      <c r="DD13" s="663">
        <v>832453</v>
      </c>
      <c r="DE13" s="658"/>
      <c r="DF13" s="658"/>
      <c r="DG13" s="658"/>
      <c r="DH13" s="658"/>
      <c r="DI13" s="658"/>
      <c r="DJ13" s="658"/>
      <c r="DK13" s="658"/>
      <c r="DL13" s="658"/>
      <c r="DM13" s="658"/>
      <c r="DN13" s="658"/>
      <c r="DO13" s="658"/>
      <c r="DP13" s="659"/>
      <c r="DQ13" s="663">
        <v>1779491</v>
      </c>
      <c r="DR13" s="658"/>
      <c r="DS13" s="658"/>
      <c r="DT13" s="658"/>
      <c r="DU13" s="658"/>
      <c r="DV13" s="658"/>
      <c r="DW13" s="658"/>
      <c r="DX13" s="658"/>
      <c r="DY13" s="658"/>
      <c r="DZ13" s="658"/>
      <c r="EA13" s="658"/>
      <c r="EB13" s="658"/>
      <c r="EC13" s="694"/>
    </row>
    <row r="14" spans="2:143" ht="11.25" customHeight="1" x14ac:dyDescent="0.15">
      <c r="B14" s="654" t="s">
        <v>243</v>
      </c>
      <c r="C14" s="655"/>
      <c r="D14" s="655"/>
      <c r="E14" s="655"/>
      <c r="F14" s="655"/>
      <c r="G14" s="655"/>
      <c r="H14" s="655"/>
      <c r="I14" s="655"/>
      <c r="J14" s="655"/>
      <c r="K14" s="655"/>
      <c r="L14" s="655"/>
      <c r="M14" s="655"/>
      <c r="N14" s="655"/>
      <c r="O14" s="655"/>
      <c r="P14" s="655"/>
      <c r="Q14" s="656"/>
      <c r="R14" s="657">
        <v>1310</v>
      </c>
      <c r="S14" s="658"/>
      <c r="T14" s="658"/>
      <c r="U14" s="658"/>
      <c r="V14" s="658"/>
      <c r="W14" s="658"/>
      <c r="X14" s="658"/>
      <c r="Y14" s="659"/>
      <c r="Z14" s="695">
        <v>0</v>
      </c>
      <c r="AA14" s="695"/>
      <c r="AB14" s="695"/>
      <c r="AC14" s="695"/>
      <c r="AD14" s="696">
        <v>1310</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178444</v>
      </c>
      <c r="BH14" s="658"/>
      <c r="BI14" s="658"/>
      <c r="BJ14" s="658"/>
      <c r="BK14" s="658"/>
      <c r="BL14" s="658"/>
      <c r="BM14" s="658"/>
      <c r="BN14" s="659"/>
      <c r="BO14" s="695">
        <v>4.0999999999999996</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1356249</v>
      </c>
      <c r="CS14" s="658"/>
      <c r="CT14" s="658"/>
      <c r="CU14" s="658"/>
      <c r="CV14" s="658"/>
      <c r="CW14" s="658"/>
      <c r="CX14" s="658"/>
      <c r="CY14" s="659"/>
      <c r="CZ14" s="695">
        <v>4.5</v>
      </c>
      <c r="DA14" s="695"/>
      <c r="DB14" s="695"/>
      <c r="DC14" s="695"/>
      <c r="DD14" s="663">
        <v>29184</v>
      </c>
      <c r="DE14" s="658"/>
      <c r="DF14" s="658"/>
      <c r="DG14" s="658"/>
      <c r="DH14" s="658"/>
      <c r="DI14" s="658"/>
      <c r="DJ14" s="658"/>
      <c r="DK14" s="658"/>
      <c r="DL14" s="658"/>
      <c r="DM14" s="658"/>
      <c r="DN14" s="658"/>
      <c r="DO14" s="658"/>
      <c r="DP14" s="659"/>
      <c r="DQ14" s="663">
        <v>1240823</v>
      </c>
      <c r="DR14" s="658"/>
      <c r="DS14" s="658"/>
      <c r="DT14" s="658"/>
      <c r="DU14" s="658"/>
      <c r="DV14" s="658"/>
      <c r="DW14" s="658"/>
      <c r="DX14" s="658"/>
      <c r="DY14" s="658"/>
      <c r="DZ14" s="658"/>
      <c r="EA14" s="658"/>
      <c r="EB14" s="658"/>
      <c r="EC14" s="694"/>
    </row>
    <row r="15" spans="2:143" ht="11.25" customHeight="1" x14ac:dyDescent="0.15">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301307</v>
      </c>
      <c r="BH15" s="658"/>
      <c r="BI15" s="658"/>
      <c r="BJ15" s="658"/>
      <c r="BK15" s="658"/>
      <c r="BL15" s="658"/>
      <c r="BM15" s="658"/>
      <c r="BN15" s="659"/>
      <c r="BO15" s="695">
        <v>7</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2733848</v>
      </c>
      <c r="CS15" s="658"/>
      <c r="CT15" s="658"/>
      <c r="CU15" s="658"/>
      <c r="CV15" s="658"/>
      <c r="CW15" s="658"/>
      <c r="CX15" s="658"/>
      <c r="CY15" s="659"/>
      <c r="CZ15" s="695">
        <v>9.1</v>
      </c>
      <c r="DA15" s="695"/>
      <c r="DB15" s="695"/>
      <c r="DC15" s="695"/>
      <c r="DD15" s="663">
        <v>526473</v>
      </c>
      <c r="DE15" s="658"/>
      <c r="DF15" s="658"/>
      <c r="DG15" s="658"/>
      <c r="DH15" s="658"/>
      <c r="DI15" s="658"/>
      <c r="DJ15" s="658"/>
      <c r="DK15" s="658"/>
      <c r="DL15" s="658"/>
      <c r="DM15" s="658"/>
      <c r="DN15" s="658"/>
      <c r="DO15" s="658"/>
      <c r="DP15" s="659"/>
      <c r="DQ15" s="663">
        <v>1699851</v>
      </c>
      <c r="DR15" s="658"/>
      <c r="DS15" s="658"/>
      <c r="DT15" s="658"/>
      <c r="DU15" s="658"/>
      <c r="DV15" s="658"/>
      <c r="DW15" s="658"/>
      <c r="DX15" s="658"/>
      <c r="DY15" s="658"/>
      <c r="DZ15" s="658"/>
      <c r="EA15" s="658"/>
      <c r="EB15" s="658"/>
      <c r="EC15" s="694"/>
    </row>
    <row r="16" spans="2:143" ht="11.25" customHeight="1" x14ac:dyDescent="0.15">
      <c r="B16" s="654" t="s">
        <v>249</v>
      </c>
      <c r="C16" s="655"/>
      <c r="D16" s="655"/>
      <c r="E16" s="655"/>
      <c r="F16" s="655"/>
      <c r="G16" s="655"/>
      <c r="H16" s="655"/>
      <c r="I16" s="655"/>
      <c r="J16" s="655"/>
      <c r="K16" s="655"/>
      <c r="L16" s="655"/>
      <c r="M16" s="655"/>
      <c r="N16" s="655"/>
      <c r="O16" s="655"/>
      <c r="P16" s="655"/>
      <c r="Q16" s="656"/>
      <c r="R16" s="657">
        <v>17644</v>
      </c>
      <c r="S16" s="658"/>
      <c r="T16" s="658"/>
      <c r="U16" s="658"/>
      <c r="V16" s="658"/>
      <c r="W16" s="658"/>
      <c r="X16" s="658"/>
      <c r="Y16" s="659"/>
      <c r="Z16" s="695">
        <v>0.1</v>
      </c>
      <c r="AA16" s="695"/>
      <c r="AB16" s="695"/>
      <c r="AC16" s="695"/>
      <c r="AD16" s="696">
        <v>17644</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v>5175</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v>5175</v>
      </c>
      <c r="DR16" s="658"/>
      <c r="DS16" s="658"/>
      <c r="DT16" s="658"/>
      <c r="DU16" s="658"/>
      <c r="DV16" s="658"/>
      <c r="DW16" s="658"/>
      <c r="DX16" s="658"/>
      <c r="DY16" s="658"/>
      <c r="DZ16" s="658"/>
      <c r="EA16" s="658"/>
      <c r="EB16" s="658"/>
      <c r="EC16" s="694"/>
    </row>
    <row r="17" spans="2:133" ht="11.25" customHeight="1" x14ac:dyDescent="0.15">
      <c r="B17" s="654" t="s">
        <v>252</v>
      </c>
      <c r="C17" s="655"/>
      <c r="D17" s="655"/>
      <c r="E17" s="655"/>
      <c r="F17" s="655"/>
      <c r="G17" s="655"/>
      <c r="H17" s="655"/>
      <c r="I17" s="655"/>
      <c r="J17" s="655"/>
      <c r="K17" s="655"/>
      <c r="L17" s="655"/>
      <c r="M17" s="655"/>
      <c r="N17" s="655"/>
      <c r="O17" s="655"/>
      <c r="P17" s="655"/>
      <c r="Q17" s="656"/>
      <c r="R17" s="657">
        <v>74069</v>
      </c>
      <c r="S17" s="658"/>
      <c r="T17" s="658"/>
      <c r="U17" s="658"/>
      <c r="V17" s="658"/>
      <c r="W17" s="658"/>
      <c r="X17" s="658"/>
      <c r="Y17" s="659"/>
      <c r="Z17" s="695">
        <v>0.2</v>
      </c>
      <c r="AA17" s="695"/>
      <c r="AB17" s="695"/>
      <c r="AC17" s="695"/>
      <c r="AD17" s="696">
        <v>74069</v>
      </c>
      <c r="AE17" s="696"/>
      <c r="AF17" s="696"/>
      <c r="AG17" s="696"/>
      <c r="AH17" s="696"/>
      <c r="AI17" s="696"/>
      <c r="AJ17" s="696"/>
      <c r="AK17" s="696"/>
      <c r="AL17" s="660">
        <v>0.5</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2858501</v>
      </c>
      <c r="CS17" s="658"/>
      <c r="CT17" s="658"/>
      <c r="CU17" s="658"/>
      <c r="CV17" s="658"/>
      <c r="CW17" s="658"/>
      <c r="CX17" s="658"/>
      <c r="CY17" s="659"/>
      <c r="CZ17" s="695">
        <v>9.5</v>
      </c>
      <c r="DA17" s="695"/>
      <c r="DB17" s="695"/>
      <c r="DC17" s="695"/>
      <c r="DD17" s="663" t="s">
        <v>122</v>
      </c>
      <c r="DE17" s="658"/>
      <c r="DF17" s="658"/>
      <c r="DG17" s="658"/>
      <c r="DH17" s="658"/>
      <c r="DI17" s="658"/>
      <c r="DJ17" s="658"/>
      <c r="DK17" s="658"/>
      <c r="DL17" s="658"/>
      <c r="DM17" s="658"/>
      <c r="DN17" s="658"/>
      <c r="DO17" s="658"/>
      <c r="DP17" s="659"/>
      <c r="DQ17" s="663">
        <v>2801142</v>
      </c>
      <c r="DR17" s="658"/>
      <c r="DS17" s="658"/>
      <c r="DT17" s="658"/>
      <c r="DU17" s="658"/>
      <c r="DV17" s="658"/>
      <c r="DW17" s="658"/>
      <c r="DX17" s="658"/>
      <c r="DY17" s="658"/>
      <c r="DZ17" s="658"/>
      <c r="EA17" s="658"/>
      <c r="EB17" s="658"/>
      <c r="EC17" s="694"/>
    </row>
    <row r="18" spans="2:133" ht="11.25" customHeight="1" x14ac:dyDescent="0.15">
      <c r="B18" s="654" t="s">
        <v>255</v>
      </c>
      <c r="C18" s="655"/>
      <c r="D18" s="655"/>
      <c r="E18" s="655"/>
      <c r="F18" s="655"/>
      <c r="G18" s="655"/>
      <c r="H18" s="655"/>
      <c r="I18" s="655"/>
      <c r="J18" s="655"/>
      <c r="K18" s="655"/>
      <c r="L18" s="655"/>
      <c r="M18" s="655"/>
      <c r="N18" s="655"/>
      <c r="O18" s="655"/>
      <c r="P18" s="655"/>
      <c r="Q18" s="656"/>
      <c r="R18" s="657">
        <v>22928</v>
      </c>
      <c r="S18" s="658"/>
      <c r="T18" s="658"/>
      <c r="U18" s="658"/>
      <c r="V18" s="658"/>
      <c r="W18" s="658"/>
      <c r="X18" s="658"/>
      <c r="Y18" s="659"/>
      <c r="Z18" s="695">
        <v>0.1</v>
      </c>
      <c r="AA18" s="695"/>
      <c r="AB18" s="695"/>
      <c r="AC18" s="695"/>
      <c r="AD18" s="696">
        <v>22928</v>
      </c>
      <c r="AE18" s="696"/>
      <c r="AF18" s="696"/>
      <c r="AG18" s="696"/>
      <c r="AH18" s="696"/>
      <c r="AI18" s="696"/>
      <c r="AJ18" s="696"/>
      <c r="AK18" s="696"/>
      <c r="AL18" s="660">
        <v>0.1</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258</v>
      </c>
      <c r="C19" s="655"/>
      <c r="D19" s="655"/>
      <c r="E19" s="655"/>
      <c r="F19" s="655"/>
      <c r="G19" s="655"/>
      <c r="H19" s="655"/>
      <c r="I19" s="655"/>
      <c r="J19" s="655"/>
      <c r="K19" s="655"/>
      <c r="L19" s="655"/>
      <c r="M19" s="655"/>
      <c r="N19" s="655"/>
      <c r="O19" s="655"/>
      <c r="P19" s="655"/>
      <c r="Q19" s="656"/>
      <c r="R19" s="657">
        <v>20966</v>
      </c>
      <c r="S19" s="658"/>
      <c r="T19" s="658"/>
      <c r="U19" s="658"/>
      <c r="V19" s="658"/>
      <c r="W19" s="658"/>
      <c r="X19" s="658"/>
      <c r="Y19" s="659"/>
      <c r="Z19" s="695">
        <v>0.1</v>
      </c>
      <c r="AA19" s="695"/>
      <c r="AB19" s="695"/>
      <c r="AC19" s="695"/>
      <c r="AD19" s="696">
        <v>20966</v>
      </c>
      <c r="AE19" s="696"/>
      <c r="AF19" s="696"/>
      <c r="AG19" s="696"/>
      <c r="AH19" s="696"/>
      <c r="AI19" s="696"/>
      <c r="AJ19" s="696"/>
      <c r="AK19" s="696"/>
      <c r="AL19" s="660">
        <v>0.1</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26910</v>
      </c>
      <c r="BH19" s="658"/>
      <c r="BI19" s="658"/>
      <c r="BJ19" s="658"/>
      <c r="BK19" s="658"/>
      <c r="BL19" s="658"/>
      <c r="BM19" s="658"/>
      <c r="BN19" s="659"/>
      <c r="BO19" s="695">
        <v>0.6</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261</v>
      </c>
      <c r="C20" s="725"/>
      <c r="D20" s="725"/>
      <c r="E20" s="725"/>
      <c r="F20" s="725"/>
      <c r="G20" s="725"/>
      <c r="H20" s="725"/>
      <c r="I20" s="725"/>
      <c r="J20" s="725"/>
      <c r="K20" s="725"/>
      <c r="L20" s="725"/>
      <c r="M20" s="725"/>
      <c r="N20" s="725"/>
      <c r="O20" s="725"/>
      <c r="P20" s="725"/>
      <c r="Q20" s="726"/>
      <c r="R20" s="657">
        <v>1962</v>
      </c>
      <c r="S20" s="658"/>
      <c r="T20" s="658"/>
      <c r="U20" s="658"/>
      <c r="V20" s="658"/>
      <c r="W20" s="658"/>
      <c r="X20" s="658"/>
      <c r="Y20" s="659"/>
      <c r="Z20" s="695">
        <v>0</v>
      </c>
      <c r="AA20" s="695"/>
      <c r="AB20" s="695"/>
      <c r="AC20" s="695"/>
      <c r="AD20" s="696">
        <v>1962</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26910</v>
      </c>
      <c r="BH20" s="658"/>
      <c r="BI20" s="658"/>
      <c r="BJ20" s="658"/>
      <c r="BK20" s="658"/>
      <c r="BL20" s="658"/>
      <c r="BM20" s="658"/>
      <c r="BN20" s="659"/>
      <c r="BO20" s="695">
        <v>0.6</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30079586</v>
      </c>
      <c r="CS20" s="658"/>
      <c r="CT20" s="658"/>
      <c r="CU20" s="658"/>
      <c r="CV20" s="658"/>
      <c r="CW20" s="658"/>
      <c r="CX20" s="658"/>
      <c r="CY20" s="659"/>
      <c r="CZ20" s="695">
        <v>100</v>
      </c>
      <c r="DA20" s="695"/>
      <c r="DB20" s="695"/>
      <c r="DC20" s="695"/>
      <c r="DD20" s="663">
        <v>3306338</v>
      </c>
      <c r="DE20" s="658"/>
      <c r="DF20" s="658"/>
      <c r="DG20" s="658"/>
      <c r="DH20" s="658"/>
      <c r="DI20" s="658"/>
      <c r="DJ20" s="658"/>
      <c r="DK20" s="658"/>
      <c r="DL20" s="658"/>
      <c r="DM20" s="658"/>
      <c r="DN20" s="658"/>
      <c r="DO20" s="658"/>
      <c r="DP20" s="659"/>
      <c r="DQ20" s="663">
        <v>18751712</v>
      </c>
      <c r="DR20" s="658"/>
      <c r="DS20" s="658"/>
      <c r="DT20" s="658"/>
      <c r="DU20" s="658"/>
      <c r="DV20" s="658"/>
      <c r="DW20" s="658"/>
      <c r="DX20" s="658"/>
      <c r="DY20" s="658"/>
      <c r="DZ20" s="658"/>
      <c r="EA20" s="658"/>
      <c r="EB20" s="658"/>
      <c r="EC20" s="694"/>
    </row>
    <row r="21" spans="2:133" ht="11.25" customHeight="1" x14ac:dyDescent="0.15">
      <c r="B21" s="654" t="s">
        <v>264</v>
      </c>
      <c r="C21" s="655"/>
      <c r="D21" s="655"/>
      <c r="E21" s="655"/>
      <c r="F21" s="655"/>
      <c r="G21" s="655"/>
      <c r="H21" s="655"/>
      <c r="I21" s="655"/>
      <c r="J21" s="655"/>
      <c r="K21" s="655"/>
      <c r="L21" s="655"/>
      <c r="M21" s="655"/>
      <c r="N21" s="655"/>
      <c r="O21" s="655"/>
      <c r="P21" s="655"/>
      <c r="Q21" s="656"/>
      <c r="R21" s="657">
        <v>11684933</v>
      </c>
      <c r="S21" s="658"/>
      <c r="T21" s="658"/>
      <c r="U21" s="658"/>
      <c r="V21" s="658"/>
      <c r="W21" s="658"/>
      <c r="X21" s="658"/>
      <c r="Y21" s="659"/>
      <c r="Z21" s="695">
        <v>37.200000000000003</v>
      </c>
      <c r="AA21" s="695"/>
      <c r="AB21" s="695"/>
      <c r="AC21" s="695"/>
      <c r="AD21" s="696">
        <v>9941999</v>
      </c>
      <c r="AE21" s="696"/>
      <c r="AF21" s="696"/>
      <c r="AG21" s="696"/>
      <c r="AH21" s="696"/>
      <c r="AI21" s="696"/>
      <c r="AJ21" s="696"/>
      <c r="AK21" s="696"/>
      <c r="AL21" s="660">
        <v>62.8</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26910</v>
      </c>
      <c r="BH21" s="658"/>
      <c r="BI21" s="658"/>
      <c r="BJ21" s="658"/>
      <c r="BK21" s="658"/>
      <c r="BL21" s="658"/>
      <c r="BM21" s="658"/>
      <c r="BN21" s="659"/>
      <c r="BO21" s="695">
        <v>0.6</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266</v>
      </c>
      <c r="C22" s="655"/>
      <c r="D22" s="655"/>
      <c r="E22" s="655"/>
      <c r="F22" s="655"/>
      <c r="G22" s="655"/>
      <c r="H22" s="655"/>
      <c r="I22" s="655"/>
      <c r="J22" s="655"/>
      <c r="K22" s="655"/>
      <c r="L22" s="655"/>
      <c r="M22" s="655"/>
      <c r="N22" s="655"/>
      <c r="O22" s="655"/>
      <c r="P22" s="655"/>
      <c r="Q22" s="656"/>
      <c r="R22" s="657">
        <v>9941999</v>
      </c>
      <c r="S22" s="658"/>
      <c r="T22" s="658"/>
      <c r="U22" s="658"/>
      <c r="V22" s="658"/>
      <c r="W22" s="658"/>
      <c r="X22" s="658"/>
      <c r="Y22" s="659"/>
      <c r="Z22" s="695">
        <v>31.7</v>
      </c>
      <c r="AA22" s="695"/>
      <c r="AB22" s="695"/>
      <c r="AC22" s="695"/>
      <c r="AD22" s="696">
        <v>9941999</v>
      </c>
      <c r="AE22" s="696"/>
      <c r="AF22" s="696"/>
      <c r="AG22" s="696"/>
      <c r="AH22" s="696"/>
      <c r="AI22" s="696"/>
      <c r="AJ22" s="696"/>
      <c r="AK22" s="696"/>
      <c r="AL22" s="660">
        <v>62.8</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269</v>
      </c>
      <c r="C23" s="655"/>
      <c r="D23" s="655"/>
      <c r="E23" s="655"/>
      <c r="F23" s="655"/>
      <c r="G23" s="655"/>
      <c r="H23" s="655"/>
      <c r="I23" s="655"/>
      <c r="J23" s="655"/>
      <c r="K23" s="655"/>
      <c r="L23" s="655"/>
      <c r="M23" s="655"/>
      <c r="N23" s="655"/>
      <c r="O23" s="655"/>
      <c r="P23" s="655"/>
      <c r="Q23" s="656"/>
      <c r="R23" s="657">
        <v>1742934</v>
      </c>
      <c r="S23" s="658"/>
      <c r="T23" s="658"/>
      <c r="U23" s="658"/>
      <c r="V23" s="658"/>
      <c r="W23" s="658"/>
      <c r="X23" s="658"/>
      <c r="Y23" s="659"/>
      <c r="Z23" s="695">
        <v>5.6</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15">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12309662</v>
      </c>
      <c r="CS24" s="713"/>
      <c r="CT24" s="713"/>
      <c r="CU24" s="713"/>
      <c r="CV24" s="713"/>
      <c r="CW24" s="713"/>
      <c r="CX24" s="713"/>
      <c r="CY24" s="738"/>
      <c r="CZ24" s="739">
        <v>40.9</v>
      </c>
      <c r="DA24" s="721"/>
      <c r="DB24" s="721"/>
      <c r="DC24" s="741"/>
      <c r="DD24" s="737">
        <v>8170313</v>
      </c>
      <c r="DE24" s="713"/>
      <c r="DF24" s="713"/>
      <c r="DG24" s="713"/>
      <c r="DH24" s="713"/>
      <c r="DI24" s="713"/>
      <c r="DJ24" s="713"/>
      <c r="DK24" s="738"/>
      <c r="DL24" s="737">
        <v>7647853</v>
      </c>
      <c r="DM24" s="713"/>
      <c r="DN24" s="713"/>
      <c r="DO24" s="713"/>
      <c r="DP24" s="713"/>
      <c r="DQ24" s="713"/>
      <c r="DR24" s="713"/>
      <c r="DS24" s="713"/>
      <c r="DT24" s="713"/>
      <c r="DU24" s="713"/>
      <c r="DV24" s="738"/>
      <c r="DW24" s="739">
        <v>48.1</v>
      </c>
      <c r="DX24" s="721"/>
      <c r="DY24" s="721"/>
      <c r="DZ24" s="721"/>
      <c r="EA24" s="721"/>
      <c r="EB24" s="721"/>
      <c r="EC24" s="740"/>
    </row>
    <row r="25" spans="2:133" ht="11.25" customHeight="1" x14ac:dyDescent="0.15">
      <c r="B25" s="654" t="s">
        <v>279</v>
      </c>
      <c r="C25" s="655"/>
      <c r="D25" s="655"/>
      <c r="E25" s="655"/>
      <c r="F25" s="655"/>
      <c r="G25" s="655"/>
      <c r="H25" s="655"/>
      <c r="I25" s="655"/>
      <c r="J25" s="655"/>
      <c r="K25" s="655"/>
      <c r="L25" s="655"/>
      <c r="M25" s="655"/>
      <c r="N25" s="655"/>
      <c r="O25" s="655"/>
      <c r="P25" s="655"/>
      <c r="Q25" s="656"/>
      <c r="R25" s="657">
        <v>17551916</v>
      </c>
      <c r="S25" s="658"/>
      <c r="T25" s="658"/>
      <c r="U25" s="658"/>
      <c r="V25" s="658"/>
      <c r="W25" s="658"/>
      <c r="X25" s="658"/>
      <c r="Y25" s="659"/>
      <c r="Z25" s="695">
        <v>55.9</v>
      </c>
      <c r="AA25" s="695"/>
      <c r="AB25" s="695"/>
      <c r="AC25" s="695"/>
      <c r="AD25" s="696">
        <v>15808982</v>
      </c>
      <c r="AE25" s="696"/>
      <c r="AF25" s="696"/>
      <c r="AG25" s="696"/>
      <c r="AH25" s="696"/>
      <c r="AI25" s="696"/>
      <c r="AJ25" s="696"/>
      <c r="AK25" s="696"/>
      <c r="AL25" s="660">
        <v>99.8</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4132737</v>
      </c>
      <c r="CS25" s="670"/>
      <c r="CT25" s="670"/>
      <c r="CU25" s="670"/>
      <c r="CV25" s="670"/>
      <c r="CW25" s="670"/>
      <c r="CX25" s="670"/>
      <c r="CY25" s="671"/>
      <c r="CZ25" s="660">
        <v>13.7</v>
      </c>
      <c r="DA25" s="672"/>
      <c r="DB25" s="672"/>
      <c r="DC25" s="673"/>
      <c r="DD25" s="663">
        <v>3518541</v>
      </c>
      <c r="DE25" s="670"/>
      <c r="DF25" s="670"/>
      <c r="DG25" s="670"/>
      <c r="DH25" s="670"/>
      <c r="DI25" s="670"/>
      <c r="DJ25" s="670"/>
      <c r="DK25" s="671"/>
      <c r="DL25" s="663">
        <v>3501377</v>
      </c>
      <c r="DM25" s="670"/>
      <c r="DN25" s="670"/>
      <c r="DO25" s="670"/>
      <c r="DP25" s="670"/>
      <c r="DQ25" s="670"/>
      <c r="DR25" s="670"/>
      <c r="DS25" s="670"/>
      <c r="DT25" s="670"/>
      <c r="DU25" s="670"/>
      <c r="DV25" s="671"/>
      <c r="DW25" s="660">
        <v>22</v>
      </c>
      <c r="DX25" s="672"/>
      <c r="DY25" s="672"/>
      <c r="DZ25" s="672"/>
      <c r="EA25" s="672"/>
      <c r="EB25" s="672"/>
      <c r="EC25" s="684"/>
    </row>
    <row r="26" spans="2:133" ht="11.25" customHeight="1" x14ac:dyDescent="0.15">
      <c r="B26" s="654" t="s">
        <v>282</v>
      </c>
      <c r="C26" s="655"/>
      <c r="D26" s="655"/>
      <c r="E26" s="655"/>
      <c r="F26" s="655"/>
      <c r="G26" s="655"/>
      <c r="H26" s="655"/>
      <c r="I26" s="655"/>
      <c r="J26" s="655"/>
      <c r="K26" s="655"/>
      <c r="L26" s="655"/>
      <c r="M26" s="655"/>
      <c r="N26" s="655"/>
      <c r="O26" s="655"/>
      <c r="P26" s="655"/>
      <c r="Q26" s="656"/>
      <c r="R26" s="657">
        <v>3278</v>
      </c>
      <c r="S26" s="658"/>
      <c r="T26" s="658"/>
      <c r="U26" s="658"/>
      <c r="V26" s="658"/>
      <c r="W26" s="658"/>
      <c r="X26" s="658"/>
      <c r="Y26" s="659"/>
      <c r="Z26" s="695">
        <v>0</v>
      </c>
      <c r="AA26" s="695"/>
      <c r="AB26" s="695"/>
      <c r="AC26" s="695"/>
      <c r="AD26" s="696">
        <v>3278</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2986909</v>
      </c>
      <c r="CS26" s="658"/>
      <c r="CT26" s="658"/>
      <c r="CU26" s="658"/>
      <c r="CV26" s="658"/>
      <c r="CW26" s="658"/>
      <c r="CX26" s="658"/>
      <c r="CY26" s="659"/>
      <c r="CZ26" s="660">
        <v>9.9</v>
      </c>
      <c r="DA26" s="672"/>
      <c r="DB26" s="672"/>
      <c r="DC26" s="673"/>
      <c r="DD26" s="663">
        <v>2492437</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285</v>
      </c>
      <c r="C27" s="655"/>
      <c r="D27" s="655"/>
      <c r="E27" s="655"/>
      <c r="F27" s="655"/>
      <c r="G27" s="655"/>
      <c r="H27" s="655"/>
      <c r="I27" s="655"/>
      <c r="J27" s="655"/>
      <c r="K27" s="655"/>
      <c r="L27" s="655"/>
      <c r="M27" s="655"/>
      <c r="N27" s="655"/>
      <c r="O27" s="655"/>
      <c r="P27" s="655"/>
      <c r="Q27" s="656"/>
      <c r="R27" s="657">
        <v>368288</v>
      </c>
      <c r="S27" s="658"/>
      <c r="T27" s="658"/>
      <c r="U27" s="658"/>
      <c r="V27" s="658"/>
      <c r="W27" s="658"/>
      <c r="X27" s="658"/>
      <c r="Y27" s="659"/>
      <c r="Z27" s="695">
        <v>1.2</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4300717</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5318424</v>
      </c>
      <c r="CS27" s="670"/>
      <c r="CT27" s="670"/>
      <c r="CU27" s="670"/>
      <c r="CV27" s="670"/>
      <c r="CW27" s="670"/>
      <c r="CX27" s="670"/>
      <c r="CY27" s="671"/>
      <c r="CZ27" s="660">
        <v>17.7</v>
      </c>
      <c r="DA27" s="672"/>
      <c r="DB27" s="672"/>
      <c r="DC27" s="673"/>
      <c r="DD27" s="663">
        <v>1850630</v>
      </c>
      <c r="DE27" s="670"/>
      <c r="DF27" s="670"/>
      <c r="DG27" s="670"/>
      <c r="DH27" s="670"/>
      <c r="DI27" s="670"/>
      <c r="DJ27" s="670"/>
      <c r="DK27" s="671"/>
      <c r="DL27" s="663">
        <v>1345334</v>
      </c>
      <c r="DM27" s="670"/>
      <c r="DN27" s="670"/>
      <c r="DO27" s="670"/>
      <c r="DP27" s="670"/>
      <c r="DQ27" s="670"/>
      <c r="DR27" s="670"/>
      <c r="DS27" s="670"/>
      <c r="DT27" s="670"/>
      <c r="DU27" s="670"/>
      <c r="DV27" s="671"/>
      <c r="DW27" s="660">
        <v>8.5</v>
      </c>
      <c r="DX27" s="672"/>
      <c r="DY27" s="672"/>
      <c r="DZ27" s="672"/>
      <c r="EA27" s="672"/>
      <c r="EB27" s="672"/>
      <c r="EC27" s="684"/>
    </row>
    <row r="28" spans="2:133" ht="11.25" customHeight="1" x14ac:dyDescent="0.15">
      <c r="B28" s="654" t="s">
        <v>288</v>
      </c>
      <c r="C28" s="655"/>
      <c r="D28" s="655"/>
      <c r="E28" s="655"/>
      <c r="F28" s="655"/>
      <c r="G28" s="655"/>
      <c r="H28" s="655"/>
      <c r="I28" s="655"/>
      <c r="J28" s="655"/>
      <c r="K28" s="655"/>
      <c r="L28" s="655"/>
      <c r="M28" s="655"/>
      <c r="N28" s="655"/>
      <c r="O28" s="655"/>
      <c r="P28" s="655"/>
      <c r="Q28" s="656"/>
      <c r="R28" s="657">
        <v>138039</v>
      </c>
      <c r="S28" s="658"/>
      <c r="T28" s="658"/>
      <c r="U28" s="658"/>
      <c r="V28" s="658"/>
      <c r="W28" s="658"/>
      <c r="X28" s="658"/>
      <c r="Y28" s="659"/>
      <c r="Z28" s="695">
        <v>0.4</v>
      </c>
      <c r="AA28" s="695"/>
      <c r="AB28" s="695"/>
      <c r="AC28" s="695"/>
      <c r="AD28" s="696">
        <v>168</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2858501</v>
      </c>
      <c r="CS28" s="658"/>
      <c r="CT28" s="658"/>
      <c r="CU28" s="658"/>
      <c r="CV28" s="658"/>
      <c r="CW28" s="658"/>
      <c r="CX28" s="658"/>
      <c r="CY28" s="659"/>
      <c r="CZ28" s="660">
        <v>9.5</v>
      </c>
      <c r="DA28" s="672"/>
      <c r="DB28" s="672"/>
      <c r="DC28" s="673"/>
      <c r="DD28" s="663">
        <v>2801142</v>
      </c>
      <c r="DE28" s="658"/>
      <c r="DF28" s="658"/>
      <c r="DG28" s="658"/>
      <c r="DH28" s="658"/>
      <c r="DI28" s="658"/>
      <c r="DJ28" s="658"/>
      <c r="DK28" s="659"/>
      <c r="DL28" s="663">
        <v>2801142</v>
      </c>
      <c r="DM28" s="658"/>
      <c r="DN28" s="658"/>
      <c r="DO28" s="658"/>
      <c r="DP28" s="658"/>
      <c r="DQ28" s="658"/>
      <c r="DR28" s="658"/>
      <c r="DS28" s="658"/>
      <c r="DT28" s="658"/>
      <c r="DU28" s="658"/>
      <c r="DV28" s="659"/>
      <c r="DW28" s="660">
        <v>17.600000000000001</v>
      </c>
      <c r="DX28" s="672"/>
      <c r="DY28" s="672"/>
      <c r="DZ28" s="672"/>
      <c r="EA28" s="672"/>
      <c r="EB28" s="672"/>
      <c r="EC28" s="684"/>
    </row>
    <row r="29" spans="2:133" ht="11.25" customHeight="1" x14ac:dyDescent="0.15">
      <c r="B29" s="654" t="s">
        <v>290</v>
      </c>
      <c r="C29" s="655"/>
      <c r="D29" s="655"/>
      <c r="E29" s="655"/>
      <c r="F29" s="655"/>
      <c r="G29" s="655"/>
      <c r="H29" s="655"/>
      <c r="I29" s="655"/>
      <c r="J29" s="655"/>
      <c r="K29" s="655"/>
      <c r="L29" s="655"/>
      <c r="M29" s="655"/>
      <c r="N29" s="655"/>
      <c r="O29" s="655"/>
      <c r="P29" s="655"/>
      <c r="Q29" s="656"/>
      <c r="R29" s="657">
        <v>78737</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2858501</v>
      </c>
      <c r="CS29" s="670"/>
      <c r="CT29" s="670"/>
      <c r="CU29" s="670"/>
      <c r="CV29" s="670"/>
      <c r="CW29" s="670"/>
      <c r="CX29" s="670"/>
      <c r="CY29" s="671"/>
      <c r="CZ29" s="660">
        <v>9.5</v>
      </c>
      <c r="DA29" s="672"/>
      <c r="DB29" s="672"/>
      <c r="DC29" s="673"/>
      <c r="DD29" s="663">
        <v>2801142</v>
      </c>
      <c r="DE29" s="670"/>
      <c r="DF29" s="670"/>
      <c r="DG29" s="670"/>
      <c r="DH29" s="670"/>
      <c r="DI29" s="670"/>
      <c r="DJ29" s="670"/>
      <c r="DK29" s="671"/>
      <c r="DL29" s="663">
        <v>2801142</v>
      </c>
      <c r="DM29" s="670"/>
      <c r="DN29" s="670"/>
      <c r="DO29" s="670"/>
      <c r="DP29" s="670"/>
      <c r="DQ29" s="670"/>
      <c r="DR29" s="670"/>
      <c r="DS29" s="670"/>
      <c r="DT29" s="670"/>
      <c r="DU29" s="670"/>
      <c r="DV29" s="671"/>
      <c r="DW29" s="660">
        <v>17.600000000000001</v>
      </c>
      <c r="DX29" s="672"/>
      <c r="DY29" s="672"/>
      <c r="DZ29" s="672"/>
      <c r="EA29" s="672"/>
      <c r="EB29" s="672"/>
      <c r="EC29" s="684"/>
    </row>
    <row r="30" spans="2:133" ht="11.25" customHeight="1" x14ac:dyDescent="0.15">
      <c r="B30" s="654" t="s">
        <v>292</v>
      </c>
      <c r="C30" s="655"/>
      <c r="D30" s="655"/>
      <c r="E30" s="655"/>
      <c r="F30" s="655"/>
      <c r="G30" s="655"/>
      <c r="H30" s="655"/>
      <c r="I30" s="655"/>
      <c r="J30" s="655"/>
      <c r="K30" s="655"/>
      <c r="L30" s="655"/>
      <c r="M30" s="655"/>
      <c r="N30" s="655"/>
      <c r="O30" s="655"/>
      <c r="P30" s="655"/>
      <c r="Q30" s="656"/>
      <c r="R30" s="657">
        <v>4483680</v>
      </c>
      <c r="S30" s="658"/>
      <c r="T30" s="658"/>
      <c r="U30" s="658"/>
      <c r="V30" s="658"/>
      <c r="W30" s="658"/>
      <c r="X30" s="658"/>
      <c r="Y30" s="659"/>
      <c r="Z30" s="695">
        <v>14.3</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2695550</v>
      </c>
      <c r="CS30" s="658"/>
      <c r="CT30" s="658"/>
      <c r="CU30" s="658"/>
      <c r="CV30" s="658"/>
      <c r="CW30" s="658"/>
      <c r="CX30" s="658"/>
      <c r="CY30" s="659"/>
      <c r="CZ30" s="660">
        <v>9</v>
      </c>
      <c r="DA30" s="672"/>
      <c r="DB30" s="672"/>
      <c r="DC30" s="673"/>
      <c r="DD30" s="663">
        <v>2638197</v>
      </c>
      <c r="DE30" s="658"/>
      <c r="DF30" s="658"/>
      <c r="DG30" s="658"/>
      <c r="DH30" s="658"/>
      <c r="DI30" s="658"/>
      <c r="DJ30" s="658"/>
      <c r="DK30" s="659"/>
      <c r="DL30" s="663">
        <v>2638197</v>
      </c>
      <c r="DM30" s="658"/>
      <c r="DN30" s="658"/>
      <c r="DO30" s="658"/>
      <c r="DP30" s="658"/>
      <c r="DQ30" s="658"/>
      <c r="DR30" s="658"/>
      <c r="DS30" s="658"/>
      <c r="DT30" s="658"/>
      <c r="DU30" s="658"/>
      <c r="DV30" s="659"/>
      <c r="DW30" s="660">
        <v>16.600000000000001</v>
      </c>
      <c r="DX30" s="672"/>
      <c r="DY30" s="672"/>
      <c r="DZ30" s="672"/>
      <c r="EA30" s="672"/>
      <c r="EB30" s="672"/>
      <c r="EC30" s="684"/>
    </row>
    <row r="31" spans="2:133" ht="11.25" customHeight="1" x14ac:dyDescent="0.15">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99.1</v>
      </c>
      <c r="BH31" s="720"/>
      <c r="BI31" s="720"/>
      <c r="BJ31" s="720"/>
      <c r="BK31" s="720"/>
      <c r="BL31" s="720"/>
      <c r="BM31" s="721">
        <v>96.5</v>
      </c>
      <c r="BN31" s="720"/>
      <c r="BO31" s="720"/>
      <c r="BP31" s="720"/>
      <c r="BQ31" s="722"/>
      <c r="BR31" s="719">
        <v>99.2</v>
      </c>
      <c r="BS31" s="720"/>
      <c r="BT31" s="720"/>
      <c r="BU31" s="720"/>
      <c r="BV31" s="720"/>
      <c r="BW31" s="720"/>
      <c r="BX31" s="721">
        <v>96.2</v>
      </c>
      <c r="BY31" s="720"/>
      <c r="BZ31" s="720"/>
      <c r="CA31" s="720"/>
      <c r="CB31" s="722"/>
      <c r="CD31" s="678"/>
      <c r="CE31" s="679"/>
      <c r="CF31" s="654" t="s">
        <v>299</v>
      </c>
      <c r="CG31" s="655"/>
      <c r="CH31" s="655"/>
      <c r="CI31" s="655"/>
      <c r="CJ31" s="655"/>
      <c r="CK31" s="655"/>
      <c r="CL31" s="655"/>
      <c r="CM31" s="655"/>
      <c r="CN31" s="655"/>
      <c r="CO31" s="655"/>
      <c r="CP31" s="655"/>
      <c r="CQ31" s="656"/>
      <c r="CR31" s="657">
        <v>162951</v>
      </c>
      <c r="CS31" s="670"/>
      <c r="CT31" s="670"/>
      <c r="CU31" s="670"/>
      <c r="CV31" s="670"/>
      <c r="CW31" s="670"/>
      <c r="CX31" s="670"/>
      <c r="CY31" s="671"/>
      <c r="CZ31" s="660">
        <v>0.5</v>
      </c>
      <c r="DA31" s="672"/>
      <c r="DB31" s="672"/>
      <c r="DC31" s="673"/>
      <c r="DD31" s="663">
        <v>162945</v>
      </c>
      <c r="DE31" s="670"/>
      <c r="DF31" s="670"/>
      <c r="DG31" s="670"/>
      <c r="DH31" s="670"/>
      <c r="DI31" s="670"/>
      <c r="DJ31" s="670"/>
      <c r="DK31" s="671"/>
      <c r="DL31" s="663">
        <v>162945</v>
      </c>
      <c r="DM31" s="670"/>
      <c r="DN31" s="670"/>
      <c r="DO31" s="670"/>
      <c r="DP31" s="670"/>
      <c r="DQ31" s="670"/>
      <c r="DR31" s="670"/>
      <c r="DS31" s="670"/>
      <c r="DT31" s="670"/>
      <c r="DU31" s="670"/>
      <c r="DV31" s="671"/>
      <c r="DW31" s="660">
        <v>1</v>
      </c>
      <c r="DX31" s="672"/>
      <c r="DY31" s="672"/>
      <c r="DZ31" s="672"/>
      <c r="EA31" s="672"/>
      <c r="EB31" s="672"/>
      <c r="EC31" s="684"/>
    </row>
    <row r="32" spans="2:133" ht="11.25" customHeight="1" x14ac:dyDescent="0.15">
      <c r="B32" s="654" t="s">
        <v>300</v>
      </c>
      <c r="C32" s="655"/>
      <c r="D32" s="655"/>
      <c r="E32" s="655"/>
      <c r="F32" s="655"/>
      <c r="G32" s="655"/>
      <c r="H32" s="655"/>
      <c r="I32" s="655"/>
      <c r="J32" s="655"/>
      <c r="K32" s="655"/>
      <c r="L32" s="655"/>
      <c r="M32" s="655"/>
      <c r="N32" s="655"/>
      <c r="O32" s="655"/>
      <c r="P32" s="655"/>
      <c r="Q32" s="656"/>
      <c r="R32" s="657">
        <v>2088590</v>
      </c>
      <c r="S32" s="658"/>
      <c r="T32" s="658"/>
      <c r="U32" s="658"/>
      <c r="V32" s="658"/>
      <c r="W32" s="658"/>
      <c r="X32" s="658"/>
      <c r="Y32" s="659"/>
      <c r="Z32" s="695">
        <v>6.7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99.2</v>
      </c>
      <c r="BH32" s="670"/>
      <c r="BI32" s="670"/>
      <c r="BJ32" s="670"/>
      <c r="BK32" s="670"/>
      <c r="BL32" s="670"/>
      <c r="BM32" s="661">
        <v>97.4</v>
      </c>
      <c r="BN32" s="670"/>
      <c r="BO32" s="670"/>
      <c r="BP32" s="670"/>
      <c r="BQ32" s="693"/>
      <c r="BR32" s="723">
        <v>99.3</v>
      </c>
      <c r="BS32" s="670"/>
      <c r="BT32" s="670"/>
      <c r="BU32" s="670"/>
      <c r="BV32" s="670"/>
      <c r="BW32" s="670"/>
      <c r="BX32" s="661">
        <v>97.4</v>
      </c>
      <c r="BY32" s="670"/>
      <c r="BZ32" s="670"/>
      <c r="CA32" s="670"/>
      <c r="CB32" s="693"/>
      <c r="CD32" s="680"/>
      <c r="CE32" s="681"/>
      <c r="CF32" s="654" t="s">
        <v>303</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304</v>
      </c>
      <c r="C33" s="655"/>
      <c r="D33" s="655"/>
      <c r="E33" s="655"/>
      <c r="F33" s="655"/>
      <c r="G33" s="655"/>
      <c r="H33" s="655"/>
      <c r="I33" s="655"/>
      <c r="J33" s="655"/>
      <c r="K33" s="655"/>
      <c r="L33" s="655"/>
      <c r="M33" s="655"/>
      <c r="N33" s="655"/>
      <c r="O33" s="655"/>
      <c r="P33" s="655"/>
      <c r="Q33" s="656"/>
      <c r="R33" s="657">
        <v>84969</v>
      </c>
      <c r="S33" s="658"/>
      <c r="T33" s="658"/>
      <c r="U33" s="658"/>
      <c r="V33" s="658"/>
      <c r="W33" s="658"/>
      <c r="X33" s="658"/>
      <c r="Y33" s="659"/>
      <c r="Z33" s="695">
        <v>0.3</v>
      </c>
      <c r="AA33" s="695"/>
      <c r="AB33" s="695"/>
      <c r="AC33" s="695"/>
      <c r="AD33" s="696">
        <v>9014</v>
      </c>
      <c r="AE33" s="696"/>
      <c r="AF33" s="696"/>
      <c r="AG33" s="696"/>
      <c r="AH33" s="696"/>
      <c r="AI33" s="696"/>
      <c r="AJ33" s="696"/>
      <c r="AK33" s="696"/>
      <c r="AL33" s="660">
        <v>0.1</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v>
      </c>
      <c r="BH33" s="642"/>
      <c r="BI33" s="642"/>
      <c r="BJ33" s="642"/>
      <c r="BK33" s="642"/>
      <c r="BL33" s="642"/>
      <c r="BM33" s="688">
        <v>95.3</v>
      </c>
      <c r="BN33" s="642"/>
      <c r="BO33" s="642"/>
      <c r="BP33" s="642"/>
      <c r="BQ33" s="705"/>
      <c r="BR33" s="718">
        <v>99</v>
      </c>
      <c r="BS33" s="642"/>
      <c r="BT33" s="642"/>
      <c r="BU33" s="642"/>
      <c r="BV33" s="642"/>
      <c r="BW33" s="642"/>
      <c r="BX33" s="688">
        <v>94.6</v>
      </c>
      <c r="BY33" s="642"/>
      <c r="BZ33" s="642"/>
      <c r="CA33" s="642"/>
      <c r="CB33" s="705"/>
      <c r="CD33" s="654" t="s">
        <v>306</v>
      </c>
      <c r="CE33" s="655"/>
      <c r="CF33" s="655"/>
      <c r="CG33" s="655"/>
      <c r="CH33" s="655"/>
      <c r="CI33" s="655"/>
      <c r="CJ33" s="655"/>
      <c r="CK33" s="655"/>
      <c r="CL33" s="655"/>
      <c r="CM33" s="655"/>
      <c r="CN33" s="655"/>
      <c r="CO33" s="655"/>
      <c r="CP33" s="655"/>
      <c r="CQ33" s="656"/>
      <c r="CR33" s="657">
        <v>14458411</v>
      </c>
      <c r="CS33" s="670"/>
      <c r="CT33" s="670"/>
      <c r="CU33" s="670"/>
      <c r="CV33" s="670"/>
      <c r="CW33" s="670"/>
      <c r="CX33" s="670"/>
      <c r="CY33" s="671"/>
      <c r="CZ33" s="660">
        <v>48.1</v>
      </c>
      <c r="DA33" s="672"/>
      <c r="DB33" s="672"/>
      <c r="DC33" s="673"/>
      <c r="DD33" s="663">
        <v>10034342</v>
      </c>
      <c r="DE33" s="670"/>
      <c r="DF33" s="670"/>
      <c r="DG33" s="670"/>
      <c r="DH33" s="670"/>
      <c r="DI33" s="670"/>
      <c r="DJ33" s="670"/>
      <c r="DK33" s="671"/>
      <c r="DL33" s="663">
        <v>7666509</v>
      </c>
      <c r="DM33" s="670"/>
      <c r="DN33" s="670"/>
      <c r="DO33" s="670"/>
      <c r="DP33" s="670"/>
      <c r="DQ33" s="670"/>
      <c r="DR33" s="670"/>
      <c r="DS33" s="670"/>
      <c r="DT33" s="670"/>
      <c r="DU33" s="670"/>
      <c r="DV33" s="671"/>
      <c r="DW33" s="660">
        <v>48.2</v>
      </c>
      <c r="DX33" s="672"/>
      <c r="DY33" s="672"/>
      <c r="DZ33" s="672"/>
      <c r="EA33" s="672"/>
      <c r="EB33" s="672"/>
      <c r="EC33" s="684"/>
    </row>
    <row r="34" spans="2:133" ht="11.25" customHeight="1" x14ac:dyDescent="0.15">
      <c r="B34" s="654" t="s">
        <v>307</v>
      </c>
      <c r="C34" s="655"/>
      <c r="D34" s="655"/>
      <c r="E34" s="655"/>
      <c r="F34" s="655"/>
      <c r="G34" s="655"/>
      <c r="H34" s="655"/>
      <c r="I34" s="655"/>
      <c r="J34" s="655"/>
      <c r="K34" s="655"/>
      <c r="L34" s="655"/>
      <c r="M34" s="655"/>
      <c r="N34" s="655"/>
      <c r="O34" s="655"/>
      <c r="P34" s="655"/>
      <c r="Q34" s="656"/>
      <c r="R34" s="657">
        <v>558987</v>
      </c>
      <c r="S34" s="658"/>
      <c r="T34" s="658"/>
      <c r="U34" s="658"/>
      <c r="V34" s="658"/>
      <c r="W34" s="658"/>
      <c r="X34" s="658"/>
      <c r="Y34" s="659"/>
      <c r="Z34" s="695">
        <v>1.8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4727772</v>
      </c>
      <c r="CS34" s="658"/>
      <c r="CT34" s="658"/>
      <c r="CU34" s="658"/>
      <c r="CV34" s="658"/>
      <c r="CW34" s="658"/>
      <c r="CX34" s="658"/>
      <c r="CY34" s="659"/>
      <c r="CZ34" s="660">
        <v>15.7</v>
      </c>
      <c r="DA34" s="672"/>
      <c r="DB34" s="672"/>
      <c r="DC34" s="673"/>
      <c r="DD34" s="663">
        <v>2837425</v>
      </c>
      <c r="DE34" s="658"/>
      <c r="DF34" s="658"/>
      <c r="DG34" s="658"/>
      <c r="DH34" s="658"/>
      <c r="DI34" s="658"/>
      <c r="DJ34" s="658"/>
      <c r="DK34" s="659"/>
      <c r="DL34" s="663">
        <v>2321093</v>
      </c>
      <c r="DM34" s="658"/>
      <c r="DN34" s="658"/>
      <c r="DO34" s="658"/>
      <c r="DP34" s="658"/>
      <c r="DQ34" s="658"/>
      <c r="DR34" s="658"/>
      <c r="DS34" s="658"/>
      <c r="DT34" s="658"/>
      <c r="DU34" s="658"/>
      <c r="DV34" s="659"/>
      <c r="DW34" s="660">
        <v>14.6</v>
      </c>
      <c r="DX34" s="672"/>
      <c r="DY34" s="672"/>
      <c r="DZ34" s="672"/>
      <c r="EA34" s="672"/>
      <c r="EB34" s="672"/>
      <c r="EC34" s="684"/>
    </row>
    <row r="35" spans="2:133" ht="11.25" customHeight="1" x14ac:dyDescent="0.15">
      <c r="B35" s="654" t="s">
        <v>309</v>
      </c>
      <c r="C35" s="655"/>
      <c r="D35" s="655"/>
      <c r="E35" s="655"/>
      <c r="F35" s="655"/>
      <c r="G35" s="655"/>
      <c r="H35" s="655"/>
      <c r="I35" s="655"/>
      <c r="J35" s="655"/>
      <c r="K35" s="655"/>
      <c r="L35" s="655"/>
      <c r="M35" s="655"/>
      <c r="N35" s="655"/>
      <c r="O35" s="655"/>
      <c r="P35" s="655"/>
      <c r="Q35" s="656"/>
      <c r="R35" s="657">
        <v>1634082</v>
      </c>
      <c r="S35" s="658"/>
      <c r="T35" s="658"/>
      <c r="U35" s="658"/>
      <c r="V35" s="658"/>
      <c r="W35" s="658"/>
      <c r="X35" s="658"/>
      <c r="Y35" s="659"/>
      <c r="Z35" s="695">
        <v>5.2</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857898</v>
      </c>
      <c r="CS35" s="670"/>
      <c r="CT35" s="670"/>
      <c r="CU35" s="670"/>
      <c r="CV35" s="670"/>
      <c r="CW35" s="670"/>
      <c r="CX35" s="670"/>
      <c r="CY35" s="671"/>
      <c r="CZ35" s="660">
        <v>2.9</v>
      </c>
      <c r="DA35" s="672"/>
      <c r="DB35" s="672"/>
      <c r="DC35" s="673"/>
      <c r="DD35" s="663">
        <v>776866</v>
      </c>
      <c r="DE35" s="670"/>
      <c r="DF35" s="670"/>
      <c r="DG35" s="670"/>
      <c r="DH35" s="670"/>
      <c r="DI35" s="670"/>
      <c r="DJ35" s="670"/>
      <c r="DK35" s="671"/>
      <c r="DL35" s="663">
        <v>709594</v>
      </c>
      <c r="DM35" s="670"/>
      <c r="DN35" s="670"/>
      <c r="DO35" s="670"/>
      <c r="DP35" s="670"/>
      <c r="DQ35" s="670"/>
      <c r="DR35" s="670"/>
      <c r="DS35" s="670"/>
      <c r="DT35" s="670"/>
      <c r="DU35" s="670"/>
      <c r="DV35" s="671"/>
      <c r="DW35" s="660">
        <v>4.5</v>
      </c>
      <c r="DX35" s="672"/>
      <c r="DY35" s="672"/>
      <c r="DZ35" s="672"/>
      <c r="EA35" s="672"/>
      <c r="EB35" s="672"/>
      <c r="EC35" s="684"/>
    </row>
    <row r="36" spans="2:133" ht="11.25" customHeight="1" x14ac:dyDescent="0.15">
      <c r="B36" s="654" t="s">
        <v>313</v>
      </c>
      <c r="C36" s="655"/>
      <c r="D36" s="655"/>
      <c r="E36" s="655"/>
      <c r="F36" s="655"/>
      <c r="G36" s="655"/>
      <c r="H36" s="655"/>
      <c r="I36" s="655"/>
      <c r="J36" s="655"/>
      <c r="K36" s="655"/>
      <c r="L36" s="655"/>
      <c r="M36" s="655"/>
      <c r="N36" s="655"/>
      <c r="O36" s="655"/>
      <c r="P36" s="655"/>
      <c r="Q36" s="656"/>
      <c r="R36" s="657">
        <v>899865</v>
      </c>
      <c r="S36" s="658"/>
      <c r="T36" s="658"/>
      <c r="U36" s="658"/>
      <c r="V36" s="658"/>
      <c r="W36" s="658"/>
      <c r="X36" s="658"/>
      <c r="Y36" s="659"/>
      <c r="Z36" s="695">
        <v>2.9</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3578375</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2107</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4674434</v>
      </c>
      <c r="CS36" s="658"/>
      <c r="CT36" s="658"/>
      <c r="CU36" s="658"/>
      <c r="CV36" s="658"/>
      <c r="CW36" s="658"/>
      <c r="CX36" s="658"/>
      <c r="CY36" s="659"/>
      <c r="CZ36" s="660">
        <v>15.5</v>
      </c>
      <c r="DA36" s="672"/>
      <c r="DB36" s="672"/>
      <c r="DC36" s="673"/>
      <c r="DD36" s="663">
        <v>3893752</v>
      </c>
      <c r="DE36" s="658"/>
      <c r="DF36" s="658"/>
      <c r="DG36" s="658"/>
      <c r="DH36" s="658"/>
      <c r="DI36" s="658"/>
      <c r="DJ36" s="658"/>
      <c r="DK36" s="659"/>
      <c r="DL36" s="663">
        <v>2930784</v>
      </c>
      <c r="DM36" s="658"/>
      <c r="DN36" s="658"/>
      <c r="DO36" s="658"/>
      <c r="DP36" s="658"/>
      <c r="DQ36" s="658"/>
      <c r="DR36" s="658"/>
      <c r="DS36" s="658"/>
      <c r="DT36" s="658"/>
      <c r="DU36" s="658"/>
      <c r="DV36" s="659"/>
      <c r="DW36" s="660">
        <v>18.399999999999999</v>
      </c>
      <c r="DX36" s="672"/>
      <c r="DY36" s="672"/>
      <c r="DZ36" s="672"/>
      <c r="EA36" s="672"/>
      <c r="EB36" s="672"/>
      <c r="EC36" s="684"/>
    </row>
    <row r="37" spans="2:133" ht="11.25" customHeight="1" x14ac:dyDescent="0.15">
      <c r="B37" s="654" t="s">
        <v>317</v>
      </c>
      <c r="C37" s="655"/>
      <c r="D37" s="655"/>
      <c r="E37" s="655"/>
      <c r="F37" s="655"/>
      <c r="G37" s="655"/>
      <c r="H37" s="655"/>
      <c r="I37" s="655"/>
      <c r="J37" s="655"/>
      <c r="K37" s="655"/>
      <c r="L37" s="655"/>
      <c r="M37" s="655"/>
      <c r="N37" s="655"/>
      <c r="O37" s="655"/>
      <c r="P37" s="655"/>
      <c r="Q37" s="656"/>
      <c r="R37" s="657">
        <v>1095629</v>
      </c>
      <c r="S37" s="658"/>
      <c r="T37" s="658"/>
      <c r="U37" s="658"/>
      <c r="V37" s="658"/>
      <c r="W37" s="658"/>
      <c r="X37" s="658"/>
      <c r="Y37" s="659"/>
      <c r="Z37" s="695">
        <v>3.5</v>
      </c>
      <c r="AA37" s="695"/>
      <c r="AB37" s="695"/>
      <c r="AC37" s="695"/>
      <c r="AD37" s="696">
        <v>16534</v>
      </c>
      <c r="AE37" s="696"/>
      <c r="AF37" s="696"/>
      <c r="AG37" s="696"/>
      <c r="AH37" s="696"/>
      <c r="AI37" s="696"/>
      <c r="AJ37" s="696"/>
      <c r="AK37" s="696"/>
      <c r="AL37" s="660">
        <v>0.1</v>
      </c>
      <c r="AM37" s="661"/>
      <c r="AN37" s="661"/>
      <c r="AO37" s="697"/>
      <c r="AQ37" s="690" t="s">
        <v>318</v>
      </c>
      <c r="AR37" s="691"/>
      <c r="AS37" s="691"/>
      <c r="AT37" s="691"/>
      <c r="AU37" s="691"/>
      <c r="AV37" s="691"/>
      <c r="AW37" s="691"/>
      <c r="AX37" s="691"/>
      <c r="AY37" s="692"/>
      <c r="AZ37" s="657">
        <v>1034345</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-79043</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2020025</v>
      </c>
      <c r="CS37" s="670"/>
      <c r="CT37" s="670"/>
      <c r="CU37" s="670"/>
      <c r="CV37" s="670"/>
      <c r="CW37" s="670"/>
      <c r="CX37" s="670"/>
      <c r="CY37" s="671"/>
      <c r="CZ37" s="660">
        <v>6.7</v>
      </c>
      <c r="DA37" s="672"/>
      <c r="DB37" s="672"/>
      <c r="DC37" s="673"/>
      <c r="DD37" s="663">
        <v>1918825</v>
      </c>
      <c r="DE37" s="670"/>
      <c r="DF37" s="670"/>
      <c r="DG37" s="670"/>
      <c r="DH37" s="670"/>
      <c r="DI37" s="670"/>
      <c r="DJ37" s="670"/>
      <c r="DK37" s="671"/>
      <c r="DL37" s="663">
        <v>1819750</v>
      </c>
      <c r="DM37" s="670"/>
      <c r="DN37" s="670"/>
      <c r="DO37" s="670"/>
      <c r="DP37" s="670"/>
      <c r="DQ37" s="670"/>
      <c r="DR37" s="670"/>
      <c r="DS37" s="670"/>
      <c r="DT37" s="670"/>
      <c r="DU37" s="670"/>
      <c r="DV37" s="671"/>
      <c r="DW37" s="660">
        <v>11.4</v>
      </c>
      <c r="DX37" s="672"/>
      <c r="DY37" s="672"/>
      <c r="DZ37" s="672"/>
      <c r="EA37" s="672"/>
      <c r="EB37" s="672"/>
      <c r="EC37" s="684"/>
    </row>
    <row r="38" spans="2:133" ht="11.25" customHeight="1" x14ac:dyDescent="0.15">
      <c r="B38" s="654" t="s">
        <v>321</v>
      </c>
      <c r="C38" s="655"/>
      <c r="D38" s="655"/>
      <c r="E38" s="655"/>
      <c r="F38" s="655"/>
      <c r="G38" s="655"/>
      <c r="H38" s="655"/>
      <c r="I38" s="655"/>
      <c r="J38" s="655"/>
      <c r="K38" s="655"/>
      <c r="L38" s="655"/>
      <c r="M38" s="655"/>
      <c r="N38" s="655"/>
      <c r="O38" s="655"/>
      <c r="P38" s="655"/>
      <c r="Q38" s="656"/>
      <c r="R38" s="657">
        <v>2385960</v>
      </c>
      <c r="S38" s="658"/>
      <c r="T38" s="658"/>
      <c r="U38" s="658"/>
      <c r="V38" s="658"/>
      <c r="W38" s="658"/>
      <c r="X38" s="658"/>
      <c r="Y38" s="659"/>
      <c r="Z38" s="695">
        <v>7.6</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499340</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5926</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2044690</v>
      </c>
      <c r="CS38" s="658"/>
      <c r="CT38" s="658"/>
      <c r="CU38" s="658"/>
      <c r="CV38" s="658"/>
      <c r="CW38" s="658"/>
      <c r="CX38" s="658"/>
      <c r="CY38" s="659"/>
      <c r="CZ38" s="660">
        <v>6.8</v>
      </c>
      <c r="DA38" s="672"/>
      <c r="DB38" s="672"/>
      <c r="DC38" s="673"/>
      <c r="DD38" s="663">
        <v>1660613</v>
      </c>
      <c r="DE38" s="658"/>
      <c r="DF38" s="658"/>
      <c r="DG38" s="658"/>
      <c r="DH38" s="658"/>
      <c r="DI38" s="658"/>
      <c r="DJ38" s="658"/>
      <c r="DK38" s="659"/>
      <c r="DL38" s="663">
        <v>1576503</v>
      </c>
      <c r="DM38" s="658"/>
      <c r="DN38" s="658"/>
      <c r="DO38" s="658"/>
      <c r="DP38" s="658"/>
      <c r="DQ38" s="658"/>
      <c r="DR38" s="658"/>
      <c r="DS38" s="658"/>
      <c r="DT38" s="658"/>
      <c r="DU38" s="658"/>
      <c r="DV38" s="659"/>
      <c r="DW38" s="660">
        <v>9.9</v>
      </c>
      <c r="DX38" s="672"/>
      <c r="DY38" s="672"/>
      <c r="DZ38" s="672"/>
      <c r="EA38" s="672"/>
      <c r="EB38" s="672"/>
      <c r="EC38" s="684"/>
    </row>
    <row r="39" spans="2:133" ht="11.25" customHeight="1" x14ac:dyDescent="0.15">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54021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8864</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1258076</v>
      </c>
      <c r="CS39" s="670"/>
      <c r="CT39" s="670"/>
      <c r="CU39" s="670"/>
      <c r="CV39" s="670"/>
      <c r="CW39" s="670"/>
      <c r="CX39" s="670"/>
      <c r="CY39" s="671"/>
      <c r="CZ39" s="660">
        <v>4.2</v>
      </c>
      <c r="DA39" s="672"/>
      <c r="DB39" s="672"/>
      <c r="DC39" s="673"/>
      <c r="DD39" s="663">
        <v>422145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329</v>
      </c>
      <c r="C40" s="655"/>
      <c r="D40" s="655"/>
      <c r="E40" s="655"/>
      <c r="F40" s="655"/>
      <c r="G40" s="655"/>
      <c r="H40" s="655"/>
      <c r="I40" s="655"/>
      <c r="J40" s="655"/>
      <c r="K40" s="655"/>
      <c r="L40" s="655"/>
      <c r="M40" s="655"/>
      <c r="N40" s="655"/>
      <c r="O40" s="655"/>
      <c r="P40" s="655"/>
      <c r="Q40" s="656"/>
      <c r="R40" s="657">
        <v>74260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75</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895541</v>
      </c>
      <c r="CS40" s="658"/>
      <c r="CT40" s="658"/>
      <c r="CU40" s="658"/>
      <c r="CV40" s="658"/>
      <c r="CW40" s="658"/>
      <c r="CX40" s="658"/>
      <c r="CY40" s="659"/>
      <c r="CZ40" s="660">
        <v>3</v>
      </c>
      <c r="DA40" s="672"/>
      <c r="DB40" s="672"/>
      <c r="DC40" s="673"/>
      <c r="DD40" s="663">
        <v>443541</v>
      </c>
      <c r="DE40" s="658"/>
      <c r="DF40" s="658"/>
      <c r="DG40" s="658"/>
      <c r="DH40" s="658"/>
      <c r="DI40" s="658"/>
      <c r="DJ40" s="658"/>
      <c r="DK40" s="659"/>
      <c r="DL40" s="663">
        <v>128535</v>
      </c>
      <c r="DM40" s="658"/>
      <c r="DN40" s="658"/>
      <c r="DO40" s="658"/>
      <c r="DP40" s="658"/>
      <c r="DQ40" s="658"/>
      <c r="DR40" s="658"/>
      <c r="DS40" s="658"/>
      <c r="DT40" s="658"/>
      <c r="DU40" s="658"/>
      <c r="DV40" s="659"/>
      <c r="DW40" s="660">
        <v>0.8</v>
      </c>
      <c r="DX40" s="672"/>
      <c r="DY40" s="672"/>
      <c r="DZ40" s="672"/>
      <c r="EA40" s="672"/>
      <c r="EB40" s="672"/>
      <c r="EC40" s="684"/>
    </row>
    <row r="41" spans="2:133" ht="11.25" customHeight="1" x14ac:dyDescent="0.15">
      <c r="B41" s="638" t="s">
        <v>334</v>
      </c>
      <c r="C41" s="639"/>
      <c r="D41" s="639"/>
      <c r="E41" s="639"/>
      <c r="F41" s="639"/>
      <c r="G41" s="639"/>
      <c r="H41" s="639"/>
      <c r="I41" s="639"/>
      <c r="J41" s="639"/>
      <c r="K41" s="639"/>
      <c r="L41" s="639"/>
      <c r="M41" s="639"/>
      <c r="N41" s="639"/>
      <c r="O41" s="639"/>
      <c r="P41" s="639"/>
      <c r="Q41" s="640"/>
      <c r="R41" s="641">
        <v>31372020</v>
      </c>
      <c r="S41" s="682"/>
      <c r="T41" s="682"/>
      <c r="U41" s="682"/>
      <c r="V41" s="682"/>
      <c r="W41" s="682"/>
      <c r="X41" s="682"/>
      <c r="Y41" s="685"/>
      <c r="Z41" s="686">
        <v>100</v>
      </c>
      <c r="AA41" s="686"/>
      <c r="AB41" s="686"/>
      <c r="AC41" s="686"/>
      <c r="AD41" s="687">
        <v>15837976</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430178</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338</v>
      </c>
      <c r="AR42" s="703"/>
      <c r="AS42" s="703"/>
      <c r="AT42" s="703"/>
      <c r="AU42" s="703"/>
      <c r="AV42" s="703"/>
      <c r="AW42" s="703"/>
      <c r="AX42" s="703"/>
      <c r="AY42" s="704"/>
      <c r="AZ42" s="641">
        <v>1560491</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375</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3311513</v>
      </c>
      <c r="CS42" s="670"/>
      <c r="CT42" s="670"/>
      <c r="CU42" s="670"/>
      <c r="CV42" s="670"/>
      <c r="CW42" s="670"/>
      <c r="CX42" s="670"/>
      <c r="CY42" s="671"/>
      <c r="CZ42" s="660">
        <v>11</v>
      </c>
      <c r="DA42" s="672"/>
      <c r="DB42" s="672"/>
      <c r="DC42" s="673"/>
      <c r="DD42" s="663">
        <v>547057</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341</v>
      </c>
      <c r="CD43" s="654" t="s">
        <v>342</v>
      </c>
      <c r="CE43" s="655"/>
      <c r="CF43" s="655"/>
      <c r="CG43" s="655"/>
      <c r="CH43" s="655"/>
      <c r="CI43" s="655"/>
      <c r="CJ43" s="655"/>
      <c r="CK43" s="655"/>
      <c r="CL43" s="655"/>
      <c r="CM43" s="655"/>
      <c r="CN43" s="655"/>
      <c r="CO43" s="655"/>
      <c r="CP43" s="655"/>
      <c r="CQ43" s="656"/>
      <c r="CR43" s="657">
        <v>13449</v>
      </c>
      <c r="CS43" s="670"/>
      <c r="CT43" s="670"/>
      <c r="CU43" s="670"/>
      <c r="CV43" s="670"/>
      <c r="CW43" s="670"/>
      <c r="CX43" s="670"/>
      <c r="CY43" s="671"/>
      <c r="CZ43" s="660">
        <v>0</v>
      </c>
      <c r="DA43" s="672"/>
      <c r="DB43" s="672"/>
      <c r="DC43" s="673"/>
      <c r="DD43" s="663">
        <v>13449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3306338</v>
      </c>
      <c r="CS44" s="658"/>
      <c r="CT44" s="658"/>
      <c r="CU44" s="658"/>
      <c r="CV44" s="658"/>
      <c r="CW44" s="658"/>
      <c r="CX44" s="658"/>
      <c r="CY44" s="659"/>
      <c r="CZ44" s="660">
        <v>11</v>
      </c>
      <c r="DA44" s="661"/>
      <c r="DB44" s="661"/>
      <c r="DC44" s="662"/>
      <c r="DD44" s="663">
        <v>541882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1185313</v>
      </c>
      <c r="CS45" s="670"/>
      <c r="CT45" s="670"/>
      <c r="CU45" s="670"/>
      <c r="CV45" s="670"/>
      <c r="CW45" s="670"/>
      <c r="CX45" s="670"/>
      <c r="CY45" s="671"/>
      <c r="CZ45" s="660">
        <v>3.9</v>
      </c>
      <c r="DA45" s="672"/>
      <c r="DB45" s="672"/>
      <c r="DC45" s="673"/>
      <c r="DD45" s="663">
        <v>102716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347</v>
      </c>
      <c r="CG46" s="655"/>
      <c r="CH46" s="655"/>
      <c r="CI46" s="655"/>
      <c r="CJ46" s="655"/>
      <c r="CK46" s="655"/>
      <c r="CL46" s="655"/>
      <c r="CM46" s="655"/>
      <c r="CN46" s="655"/>
      <c r="CO46" s="655"/>
      <c r="CP46" s="655"/>
      <c r="CQ46" s="656"/>
      <c r="CR46" s="657">
        <v>2078833</v>
      </c>
      <c r="CS46" s="658"/>
      <c r="CT46" s="658"/>
      <c r="CU46" s="658"/>
      <c r="CV46" s="658"/>
      <c r="CW46" s="658"/>
      <c r="CX46" s="658"/>
      <c r="CY46" s="659"/>
      <c r="CZ46" s="660">
        <v>6.9</v>
      </c>
      <c r="DA46" s="661"/>
      <c r="DB46" s="661"/>
      <c r="DC46" s="662"/>
      <c r="DD46" s="663">
        <v>432174</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348</v>
      </c>
      <c r="CG47" s="655"/>
      <c r="CH47" s="655"/>
      <c r="CI47" s="655"/>
      <c r="CJ47" s="655"/>
      <c r="CK47" s="655"/>
      <c r="CL47" s="655"/>
      <c r="CM47" s="655"/>
      <c r="CN47" s="655"/>
      <c r="CO47" s="655"/>
      <c r="CP47" s="655"/>
      <c r="CQ47" s="656"/>
      <c r="CR47" s="657">
        <v>5175</v>
      </c>
      <c r="CS47" s="670"/>
      <c r="CT47" s="670"/>
      <c r="CU47" s="670"/>
      <c r="CV47" s="670"/>
      <c r="CW47" s="670"/>
      <c r="CX47" s="670"/>
      <c r="CY47" s="671"/>
      <c r="CZ47" s="660">
        <v>0</v>
      </c>
      <c r="DA47" s="672"/>
      <c r="DB47" s="672"/>
      <c r="DC47" s="673"/>
      <c r="DD47" s="663">
        <v>5175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350</v>
      </c>
      <c r="CE49" s="639"/>
      <c r="CF49" s="639"/>
      <c r="CG49" s="639"/>
      <c r="CH49" s="639"/>
      <c r="CI49" s="639"/>
      <c r="CJ49" s="639"/>
      <c r="CK49" s="639"/>
      <c r="CL49" s="639"/>
      <c r="CM49" s="639"/>
      <c r="CN49" s="639"/>
      <c r="CO49" s="639"/>
      <c r="CP49" s="639"/>
      <c r="CQ49" s="640"/>
      <c r="CR49" s="641">
        <v>30079586</v>
      </c>
      <c r="CS49" s="642"/>
      <c r="CT49" s="642"/>
      <c r="CU49" s="642"/>
      <c r="CV49" s="642"/>
      <c r="CW49" s="642"/>
      <c r="CX49" s="642"/>
      <c r="CY49" s="643"/>
      <c r="CZ49" s="644">
        <v>100</v>
      </c>
      <c r="DA49" s="645"/>
      <c r="DB49" s="645"/>
      <c r="DC49" s="646"/>
      <c r="DD49" s="647">
        <v>18751712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05mbSeUcZQEAu3KRGLGZxi7KbVoAhfieKTJER4xKcJ9iVO5wHdJmTXNAPkX3YesLLVRt6th1oCH8bEPVdLJlcQ==" saltValue="TuA2uhsN30gm56Wy8BJm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373</v>
      </c>
      <c r="C7" s="1084"/>
      <c r="D7" s="1084"/>
      <c r="E7" s="1084"/>
      <c r="F7" s="1084"/>
      <c r="G7" s="1084"/>
      <c r="H7" s="1084"/>
      <c r="I7" s="1084"/>
      <c r="J7" s="1084"/>
      <c r="K7" s="1084"/>
      <c r="L7" s="1084"/>
      <c r="M7" s="1084"/>
      <c r="N7" s="1084"/>
      <c r="O7" s="1084"/>
      <c r="P7" s="1085"/>
      <c r="Q7" s="1138">
        <v>31196</v>
      </c>
      <c r="R7" s="1139"/>
      <c r="S7" s="1139"/>
      <c r="T7" s="1139"/>
      <c r="U7" s="1139"/>
      <c r="V7" s="1139">
        <v>29913</v>
      </c>
      <c r="W7" s="1139"/>
      <c r="X7" s="1139"/>
      <c r="Y7" s="1139"/>
      <c r="Z7" s="1139"/>
      <c r="AA7" s="1139">
        <v>1283</v>
      </c>
      <c r="AB7" s="1139"/>
      <c r="AC7" s="1139"/>
      <c r="AD7" s="1139"/>
      <c r="AE7" s="1140"/>
      <c r="AF7" s="1141">
        <v>1097</v>
      </c>
      <c r="AG7" s="1142"/>
      <c r="AH7" s="1142"/>
      <c r="AI7" s="1142"/>
      <c r="AJ7" s="1143"/>
      <c r="AK7" s="1144">
        <v>1634</v>
      </c>
      <c r="AL7" s="1145"/>
      <c r="AM7" s="1145"/>
      <c r="AN7" s="1145"/>
      <c r="AO7" s="1145"/>
      <c r="AP7" s="1145">
        <v>29606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560</v>
      </c>
      <c r="BT7" s="1136"/>
      <c r="BU7" s="1136"/>
      <c r="BV7" s="1136"/>
      <c r="BW7" s="1136"/>
      <c r="BX7" s="1136"/>
      <c r="BY7" s="1136"/>
      <c r="BZ7" s="1136"/>
      <c r="CA7" s="1136"/>
      <c r="CB7" s="1136"/>
      <c r="CC7" s="1136"/>
      <c r="CD7" s="1136"/>
      <c r="CE7" s="1136"/>
      <c r="CF7" s="1136"/>
      <c r="CG7" s="1148"/>
      <c r="CH7" s="1132">
        <v>24</v>
      </c>
      <c r="CI7" s="1133"/>
      <c r="CJ7" s="1133"/>
      <c r="CK7" s="1133"/>
      <c r="CL7" s="1134"/>
      <c r="CM7" s="1132">
        <v>304</v>
      </c>
      <c r="CN7" s="1133"/>
      <c r="CO7" s="1133"/>
      <c r="CP7" s="1133"/>
      <c r="CQ7" s="1134"/>
      <c r="CR7" s="1132">
        <v>30</v>
      </c>
      <c r="CS7" s="1133"/>
      <c r="CT7" s="1133"/>
      <c r="CU7" s="1133"/>
      <c r="CV7" s="1134"/>
      <c r="CW7" s="1132" t="s">
        <v>563</v>
      </c>
      <c r="CX7" s="1133"/>
      <c r="CY7" s="1133"/>
      <c r="CZ7" s="1133"/>
      <c r="DA7" s="1134"/>
      <c r="DB7" s="1132" t="s">
        <v>563</v>
      </c>
      <c r="DC7" s="1133"/>
      <c r="DD7" s="1133"/>
      <c r="DE7" s="1133"/>
      <c r="DF7" s="1134"/>
      <c r="DG7" s="1132" t="s">
        <v>563</v>
      </c>
      <c r="DH7" s="1133"/>
      <c r="DI7" s="1133"/>
      <c r="DJ7" s="1133"/>
      <c r="DK7" s="1134"/>
      <c r="DL7" s="1132" t="s">
        <v>563</v>
      </c>
      <c r="DM7" s="1133"/>
      <c r="DN7" s="1133"/>
      <c r="DO7" s="1133"/>
      <c r="DP7" s="1134"/>
      <c r="DQ7" s="1132" t="s">
        <v>563</v>
      </c>
      <c r="DR7" s="1133"/>
      <c r="DS7" s="1133"/>
      <c r="DT7" s="1133"/>
      <c r="DU7" s="1134"/>
      <c r="DV7" s="1135"/>
      <c r="DW7" s="1136"/>
      <c r="DX7" s="1136"/>
      <c r="DY7" s="1136"/>
      <c r="DZ7" s="1137"/>
      <c r="EA7" s="234"/>
    </row>
    <row r="8" spans="1:131" s="235" customFormat="1" ht="26.25" customHeight="1" x14ac:dyDescent="0.15">
      <c r="A8" s="238">
        <v>2</v>
      </c>
      <c r="B8" s="1066" t="s">
        <v>374</v>
      </c>
      <c r="C8" s="1067"/>
      <c r="D8" s="1067"/>
      <c r="E8" s="1067"/>
      <c r="F8" s="1067"/>
      <c r="G8" s="1067"/>
      <c r="H8" s="1067"/>
      <c r="I8" s="1067"/>
      <c r="J8" s="1067"/>
      <c r="K8" s="1067"/>
      <c r="L8" s="1067"/>
      <c r="M8" s="1067"/>
      <c r="N8" s="1067"/>
      <c r="O8" s="1067"/>
      <c r="P8" s="1068"/>
      <c r="Q8" s="1074">
        <v>289</v>
      </c>
      <c r="R8" s="1075"/>
      <c r="S8" s="1075"/>
      <c r="T8" s="1075"/>
      <c r="U8" s="1075"/>
      <c r="V8" s="1075">
        <v>281</v>
      </c>
      <c r="W8" s="1075"/>
      <c r="X8" s="1075"/>
      <c r="Y8" s="1075"/>
      <c r="Z8" s="1075"/>
      <c r="AA8" s="1075">
        <v>9</v>
      </c>
      <c r="AB8" s="1075"/>
      <c r="AC8" s="1075"/>
      <c r="AD8" s="1075"/>
      <c r="AE8" s="1076"/>
      <c r="AF8" s="1071">
        <v>9</v>
      </c>
      <c r="AG8" s="1072"/>
      <c r="AH8" s="1072"/>
      <c r="AI8" s="1072"/>
      <c r="AJ8" s="1073"/>
      <c r="AK8" s="1116" t="s">
        <v>546</v>
      </c>
      <c r="AL8" s="1117"/>
      <c r="AM8" s="1117"/>
      <c r="AN8" s="1117"/>
      <c r="AO8" s="1117"/>
      <c r="AP8" s="1117" t="s">
        <v>546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561</v>
      </c>
      <c r="BT8" s="1029"/>
      <c r="BU8" s="1029"/>
      <c r="BV8" s="1029"/>
      <c r="BW8" s="1029"/>
      <c r="BX8" s="1029"/>
      <c r="BY8" s="1029"/>
      <c r="BZ8" s="1029"/>
      <c r="CA8" s="1029"/>
      <c r="CB8" s="1029"/>
      <c r="CC8" s="1029"/>
      <c r="CD8" s="1029"/>
      <c r="CE8" s="1029"/>
      <c r="CF8" s="1029"/>
      <c r="CG8" s="1050"/>
      <c r="CH8" s="1025">
        <v>2</v>
      </c>
      <c r="CI8" s="1026"/>
      <c r="CJ8" s="1026"/>
      <c r="CK8" s="1026"/>
      <c r="CL8" s="1027"/>
      <c r="CM8" s="1025">
        <v>45</v>
      </c>
      <c r="CN8" s="1026"/>
      <c r="CO8" s="1026"/>
      <c r="CP8" s="1026"/>
      <c r="CQ8" s="1027"/>
      <c r="CR8" s="1025">
        <v>28</v>
      </c>
      <c r="CS8" s="1026"/>
      <c r="CT8" s="1026"/>
      <c r="CU8" s="1026"/>
      <c r="CV8" s="1027"/>
      <c r="CW8" s="1025" t="s">
        <v>563</v>
      </c>
      <c r="CX8" s="1026"/>
      <c r="CY8" s="1026"/>
      <c r="CZ8" s="1026"/>
      <c r="DA8" s="1027"/>
      <c r="DB8" s="1025" t="s">
        <v>563</v>
      </c>
      <c r="DC8" s="1026"/>
      <c r="DD8" s="1026"/>
      <c r="DE8" s="1026"/>
      <c r="DF8" s="1027"/>
      <c r="DG8" s="1025" t="s">
        <v>563</v>
      </c>
      <c r="DH8" s="1026"/>
      <c r="DI8" s="1026"/>
      <c r="DJ8" s="1026"/>
      <c r="DK8" s="1027"/>
      <c r="DL8" s="1025" t="s">
        <v>563</v>
      </c>
      <c r="DM8" s="1026"/>
      <c r="DN8" s="1026"/>
      <c r="DO8" s="1026"/>
      <c r="DP8" s="1027"/>
      <c r="DQ8" s="1025" t="s">
        <v>563</v>
      </c>
      <c r="DR8" s="1026"/>
      <c r="DS8" s="1026"/>
      <c r="DT8" s="1026"/>
      <c r="DU8" s="1027"/>
      <c r="DV8" s="1028"/>
      <c r="DW8" s="1029"/>
      <c r="DX8" s="1029"/>
      <c r="DY8" s="1029"/>
      <c r="DZ8" s="1030"/>
      <c r="EA8" s="234"/>
    </row>
    <row r="9" spans="1:131" s="235" customFormat="1" ht="26.25" customHeight="1" x14ac:dyDescent="0.15">
      <c r="A9" s="238">
        <v>3</v>
      </c>
      <c r="B9" s="1066" t="s">
        <v>375</v>
      </c>
      <c r="C9" s="1067"/>
      <c r="D9" s="1067"/>
      <c r="E9" s="1067"/>
      <c r="F9" s="1067"/>
      <c r="G9" s="1067"/>
      <c r="H9" s="1067"/>
      <c r="I9" s="1067"/>
      <c r="J9" s="1067"/>
      <c r="K9" s="1067"/>
      <c r="L9" s="1067"/>
      <c r="M9" s="1067"/>
      <c r="N9" s="1067"/>
      <c r="O9" s="1067"/>
      <c r="P9" s="1068"/>
      <c r="Q9" s="1074">
        <v>320</v>
      </c>
      <c r="R9" s="1075"/>
      <c r="S9" s="1075"/>
      <c r="T9" s="1075"/>
      <c r="U9" s="1075"/>
      <c r="V9" s="1075">
        <v>319</v>
      </c>
      <c r="W9" s="1075"/>
      <c r="X9" s="1075"/>
      <c r="Y9" s="1075"/>
      <c r="Z9" s="1075"/>
      <c r="AA9" s="1075">
        <v>1</v>
      </c>
      <c r="AB9" s="1075"/>
      <c r="AC9" s="1075"/>
      <c r="AD9" s="1075"/>
      <c r="AE9" s="1076"/>
      <c r="AF9" s="1071">
        <v>1</v>
      </c>
      <c r="AG9" s="1072"/>
      <c r="AH9" s="1072"/>
      <c r="AI9" s="1072"/>
      <c r="AJ9" s="1073"/>
      <c r="AK9" s="1116">
        <v>81</v>
      </c>
      <c r="AL9" s="1117"/>
      <c r="AM9" s="1117"/>
      <c r="AN9" s="1117"/>
      <c r="AO9" s="1117"/>
      <c r="AP9" s="1117">
        <v>239</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v>31805</v>
      </c>
      <c r="R23" s="1097"/>
      <c r="S23" s="1097"/>
      <c r="T23" s="1097"/>
      <c r="U23" s="1097"/>
      <c r="V23" s="1097">
        <v>30513</v>
      </c>
      <c r="W23" s="1097"/>
      <c r="X23" s="1097"/>
      <c r="Y23" s="1097"/>
      <c r="Z23" s="1097"/>
      <c r="AA23" s="1097">
        <v>1292</v>
      </c>
      <c r="AB23" s="1097"/>
      <c r="AC23" s="1097"/>
      <c r="AD23" s="1097"/>
      <c r="AE23" s="1104"/>
      <c r="AF23" s="1105">
        <v>1106</v>
      </c>
      <c r="AG23" s="1097"/>
      <c r="AH23" s="1097"/>
      <c r="AI23" s="1097"/>
      <c r="AJ23" s="1106"/>
      <c r="AK23" s="1107"/>
      <c r="AL23" s="1108"/>
      <c r="AM23" s="1108"/>
      <c r="AN23" s="1108"/>
      <c r="AO23" s="1108"/>
      <c r="AP23" s="1097">
        <v>29846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356</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4614</v>
      </c>
      <c r="R28" s="1087"/>
      <c r="S28" s="1087"/>
      <c r="T28" s="1087"/>
      <c r="U28" s="1087"/>
      <c r="V28" s="1087">
        <v>4612</v>
      </c>
      <c r="W28" s="1087"/>
      <c r="X28" s="1087"/>
      <c r="Y28" s="1087"/>
      <c r="Z28" s="1087"/>
      <c r="AA28" s="1087">
        <v>2</v>
      </c>
      <c r="AB28" s="1087"/>
      <c r="AC28" s="1087"/>
      <c r="AD28" s="1087"/>
      <c r="AE28" s="1088"/>
      <c r="AF28" s="1089">
        <v>2</v>
      </c>
      <c r="AG28" s="1087"/>
      <c r="AH28" s="1087"/>
      <c r="AI28" s="1087"/>
      <c r="AJ28" s="1090"/>
      <c r="AK28" s="1078">
        <v>504178</v>
      </c>
      <c r="AL28" s="1079"/>
      <c r="AM28" s="1079"/>
      <c r="AN28" s="1079"/>
      <c r="AO28" s="1079"/>
      <c r="AP28" s="1079" t="s">
        <v>546</v>
      </c>
      <c r="AQ28" s="1079"/>
      <c r="AR28" s="1079"/>
      <c r="AS28" s="1079"/>
      <c r="AT28" s="1079"/>
      <c r="AU28" s="1079" t="s">
        <v>546</v>
      </c>
      <c r="AV28" s="1079"/>
      <c r="AW28" s="1079"/>
      <c r="AX28" s="1079"/>
      <c r="AY28" s="1079"/>
      <c r="AZ28" s="1080" t="s">
        <v>546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5569</v>
      </c>
      <c r="R29" s="1075"/>
      <c r="S29" s="1075"/>
      <c r="T29" s="1075"/>
      <c r="U29" s="1075"/>
      <c r="V29" s="1075">
        <v>5568</v>
      </c>
      <c r="W29" s="1075"/>
      <c r="X29" s="1075"/>
      <c r="Y29" s="1075"/>
      <c r="Z29" s="1075"/>
      <c r="AA29" s="1075">
        <v>1</v>
      </c>
      <c r="AB29" s="1075"/>
      <c r="AC29" s="1075"/>
      <c r="AD29" s="1075"/>
      <c r="AE29" s="1076"/>
      <c r="AF29" s="1071">
        <v>1</v>
      </c>
      <c r="AG29" s="1072"/>
      <c r="AH29" s="1072"/>
      <c r="AI29" s="1072"/>
      <c r="AJ29" s="1073"/>
      <c r="AK29" s="1016">
        <v>862134</v>
      </c>
      <c r="AL29" s="1007"/>
      <c r="AM29" s="1007"/>
      <c r="AN29" s="1007"/>
      <c r="AO29" s="1007"/>
      <c r="AP29" s="1007" t="s">
        <v>546</v>
      </c>
      <c r="AQ29" s="1007"/>
      <c r="AR29" s="1007"/>
      <c r="AS29" s="1007"/>
      <c r="AT29" s="1007"/>
      <c r="AU29" s="1007" t="s">
        <v>546</v>
      </c>
      <c r="AV29" s="1007"/>
      <c r="AW29" s="1007"/>
      <c r="AX29" s="1007"/>
      <c r="AY29" s="1007"/>
      <c r="AZ29" s="1077" t="s">
        <v>546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607</v>
      </c>
      <c r="R30" s="1075"/>
      <c r="S30" s="1075"/>
      <c r="T30" s="1075"/>
      <c r="U30" s="1075"/>
      <c r="V30" s="1075">
        <v>606</v>
      </c>
      <c r="W30" s="1075"/>
      <c r="X30" s="1075"/>
      <c r="Y30" s="1075"/>
      <c r="Z30" s="1075"/>
      <c r="AA30" s="1075">
        <v>1</v>
      </c>
      <c r="AB30" s="1075"/>
      <c r="AC30" s="1075"/>
      <c r="AD30" s="1075"/>
      <c r="AE30" s="1076"/>
      <c r="AF30" s="1071">
        <v>1</v>
      </c>
      <c r="AG30" s="1072"/>
      <c r="AH30" s="1072"/>
      <c r="AI30" s="1072"/>
      <c r="AJ30" s="1073"/>
      <c r="AK30" s="1016">
        <v>214769</v>
      </c>
      <c r="AL30" s="1007"/>
      <c r="AM30" s="1007"/>
      <c r="AN30" s="1007"/>
      <c r="AO30" s="1007"/>
      <c r="AP30" s="1007" t="s">
        <v>546</v>
      </c>
      <c r="AQ30" s="1007"/>
      <c r="AR30" s="1007"/>
      <c r="AS30" s="1007"/>
      <c r="AT30" s="1007"/>
      <c r="AU30" s="1007" t="s">
        <v>546</v>
      </c>
      <c r="AV30" s="1007"/>
      <c r="AW30" s="1007"/>
      <c r="AX30" s="1007"/>
      <c r="AY30" s="1007"/>
      <c r="AZ30" s="1077" t="s">
        <v>546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1248</v>
      </c>
      <c r="R31" s="1075"/>
      <c r="S31" s="1075"/>
      <c r="T31" s="1075"/>
      <c r="U31" s="1075"/>
      <c r="V31" s="1075">
        <v>1090</v>
      </c>
      <c r="W31" s="1075"/>
      <c r="X31" s="1075"/>
      <c r="Y31" s="1075"/>
      <c r="Z31" s="1075"/>
      <c r="AA31" s="1075">
        <v>157</v>
      </c>
      <c r="AB31" s="1075"/>
      <c r="AC31" s="1075"/>
      <c r="AD31" s="1075"/>
      <c r="AE31" s="1076"/>
      <c r="AF31" s="1071">
        <v>1476</v>
      </c>
      <c r="AG31" s="1072"/>
      <c r="AH31" s="1072"/>
      <c r="AI31" s="1072"/>
      <c r="AJ31" s="1073"/>
      <c r="AK31" s="1016">
        <v>499</v>
      </c>
      <c r="AL31" s="1007"/>
      <c r="AM31" s="1007"/>
      <c r="AN31" s="1007"/>
      <c r="AO31" s="1007"/>
      <c r="AP31" s="1007">
        <v>4544</v>
      </c>
      <c r="AQ31" s="1007"/>
      <c r="AR31" s="1007"/>
      <c r="AS31" s="1007"/>
      <c r="AT31" s="1007"/>
      <c r="AU31" s="1007">
        <v>2663</v>
      </c>
      <c r="AV31" s="1007"/>
      <c r="AW31" s="1007"/>
      <c r="AX31" s="1007"/>
      <c r="AY31" s="1007"/>
      <c r="AZ31" s="1077" t="s">
        <v>546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1649</v>
      </c>
      <c r="R32" s="1075"/>
      <c r="S32" s="1075"/>
      <c r="T32" s="1075"/>
      <c r="U32" s="1075"/>
      <c r="V32" s="1075">
        <v>1493</v>
      </c>
      <c r="W32" s="1075"/>
      <c r="X32" s="1075"/>
      <c r="Y32" s="1075"/>
      <c r="Z32" s="1075"/>
      <c r="AA32" s="1075">
        <v>155</v>
      </c>
      <c r="AB32" s="1075"/>
      <c r="AC32" s="1075"/>
      <c r="AD32" s="1075"/>
      <c r="AE32" s="1076"/>
      <c r="AF32" s="1071">
        <v>436</v>
      </c>
      <c r="AG32" s="1072"/>
      <c r="AH32" s="1072"/>
      <c r="AI32" s="1072"/>
      <c r="AJ32" s="1073"/>
      <c r="AK32" s="1016">
        <v>1034</v>
      </c>
      <c r="AL32" s="1007"/>
      <c r="AM32" s="1007"/>
      <c r="AN32" s="1007"/>
      <c r="AO32" s="1007"/>
      <c r="AP32" s="1007">
        <v>8194</v>
      </c>
      <c r="AQ32" s="1007"/>
      <c r="AR32" s="1007"/>
      <c r="AS32" s="1007"/>
      <c r="AT32" s="1007"/>
      <c r="AU32" s="1007">
        <v>7022</v>
      </c>
      <c r="AV32" s="1007"/>
      <c r="AW32" s="1007"/>
      <c r="AX32" s="1007"/>
      <c r="AY32" s="1007"/>
      <c r="AZ32" s="1077" t="s">
        <v>546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1917</v>
      </c>
      <c r="AG63" s="995"/>
      <c r="AH63" s="995"/>
      <c r="AI63" s="995"/>
      <c r="AJ63" s="1058"/>
      <c r="AK63" s="1059"/>
      <c r="AL63" s="999"/>
      <c r="AM63" s="999"/>
      <c r="AN63" s="999"/>
      <c r="AO63" s="999"/>
      <c r="AP63" s="995">
        <v>12738</v>
      </c>
      <c r="AQ63" s="995"/>
      <c r="AR63" s="995"/>
      <c r="AS63" s="995"/>
      <c r="AT63" s="995"/>
      <c r="AU63" s="995">
        <v>9685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3226</v>
      </c>
      <c r="R68" s="1018"/>
      <c r="S68" s="1018"/>
      <c r="T68" s="1018"/>
      <c r="U68" s="1018"/>
      <c r="V68" s="1018">
        <v>3073</v>
      </c>
      <c r="W68" s="1018"/>
      <c r="X68" s="1018"/>
      <c r="Y68" s="1018"/>
      <c r="Z68" s="1018"/>
      <c r="AA68" s="1018">
        <v>153</v>
      </c>
      <c r="AB68" s="1018"/>
      <c r="AC68" s="1018"/>
      <c r="AD68" s="1018"/>
      <c r="AE68" s="1018"/>
      <c r="AF68" s="1018">
        <v>82</v>
      </c>
      <c r="AG68" s="1018"/>
      <c r="AH68" s="1018"/>
      <c r="AI68" s="1018"/>
      <c r="AJ68" s="1018"/>
      <c r="AK68" s="1018" t="s">
        <v>562</v>
      </c>
      <c r="AL68" s="1018"/>
      <c r="AM68" s="1018"/>
      <c r="AN68" s="1018"/>
      <c r="AO68" s="1018"/>
      <c r="AP68" s="1018">
        <v>2362</v>
      </c>
      <c r="AQ68" s="1018"/>
      <c r="AR68" s="1018"/>
      <c r="AS68" s="1018"/>
      <c r="AT68" s="1018"/>
      <c r="AU68" s="1018">
        <v>2123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0</v>
      </c>
      <c r="R69" s="1007"/>
      <c r="S69" s="1007"/>
      <c r="T69" s="1007"/>
      <c r="U69" s="1007"/>
      <c r="V69" s="1007">
        <v>0</v>
      </c>
      <c r="W69" s="1007"/>
      <c r="X69" s="1007"/>
      <c r="Y69" s="1007"/>
      <c r="Z69" s="1007"/>
      <c r="AA69" s="1007">
        <v>0</v>
      </c>
      <c r="AB69" s="1007"/>
      <c r="AC69" s="1007"/>
      <c r="AD69" s="1007"/>
      <c r="AE69" s="1007"/>
      <c r="AF69" s="1007">
        <v>0</v>
      </c>
      <c r="AG69" s="1007"/>
      <c r="AH69" s="1007"/>
      <c r="AI69" s="1007"/>
      <c r="AJ69" s="1007"/>
      <c r="AK69" s="1007" t="s">
        <v>563</v>
      </c>
      <c r="AL69" s="1007"/>
      <c r="AM69" s="1007"/>
      <c r="AN69" s="1007"/>
      <c r="AO69" s="1007"/>
      <c r="AP69" s="1007" t="s">
        <v>563</v>
      </c>
      <c r="AQ69" s="1007"/>
      <c r="AR69" s="1007"/>
      <c r="AS69" s="1007"/>
      <c r="AT69" s="1007"/>
      <c r="AU69" s="1007" t="s">
        <v>563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4627</v>
      </c>
      <c r="R70" s="1007"/>
      <c r="S70" s="1007"/>
      <c r="T70" s="1007"/>
      <c r="U70" s="1007"/>
      <c r="V70" s="1007">
        <v>4362</v>
      </c>
      <c r="W70" s="1007"/>
      <c r="X70" s="1007"/>
      <c r="Y70" s="1007"/>
      <c r="Z70" s="1007"/>
      <c r="AA70" s="1007">
        <v>265</v>
      </c>
      <c r="AB70" s="1007"/>
      <c r="AC70" s="1007"/>
      <c r="AD70" s="1007"/>
      <c r="AE70" s="1007"/>
      <c r="AF70" s="1007">
        <v>265</v>
      </c>
      <c r="AG70" s="1007"/>
      <c r="AH70" s="1007"/>
      <c r="AI70" s="1007"/>
      <c r="AJ70" s="1007"/>
      <c r="AK70" s="1007">
        <v>7</v>
      </c>
      <c r="AL70" s="1007"/>
      <c r="AM70" s="1007"/>
      <c r="AN70" s="1007"/>
      <c r="AO70" s="1007"/>
      <c r="AP70" s="1007" t="s">
        <v>559</v>
      </c>
      <c r="AQ70" s="1007"/>
      <c r="AR70" s="1007"/>
      <c r="AS70" s="1007"/>
      <c r="AT70" s="1007"/>
      <c r="AU70" s="1007" t="s">
        <v>559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83</v>
      </c>
      <c r="R71" s="1007"/>
      <c r="S71" s="1007"/>
      <c r="T71" s="1007"/>
      <c r="U71" s="1007"/>
      <c r="V71" s="1007">
        <v>74</v>
      </c>
      <c r="W71" s="1007"/>
      <c r="X71" s="1007"/>
      <c r="Y71" s="1007"/>
      <c r="Z71" s="1007"/>
      <c r="AA71" s="1007">
        <v>9</v>
      </c>
      <c r="AB71" s="1007"/>
      <c r="AC71" s="1007"/>
      <c r="AD71" s="1007"/>
      <c r="AE71" s="1007"/>
      <c r="AF71" s="1007">
        <v>9</v>
      </c>
      <c r="AG71" s="1007"/>
      <c r="AH71" s="1007"/>
      <c r="AI71" s="1007"/>
      <c r="AJ71" s="1007"/>
      <c r="AK71" s="1007" t="s">
        <v>559</v>
      </c>
      <c r="AL71" s="1007"/>
      <c r="AM71" s="1007"/>
      <c r="AN71" s="1007"/>
      <c r="AO71" s="1007"/>
      <c r="AP71" s="1007" t="s">
        <v>559</v>
      </c>
      <c r="AQ71" s="1007"/>
      <c r="AR71" s="1007"/>
      <c r="AS71" s="1007"/>
      <c r="AT71" s="1007"/>
      <c r="AU71" s="1007" t="s">
        <v>559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118</v>
      </c>
      <c r="R72" s="1007"/>
      <c r="S72" s="1007"/>
      <c r="T72" s="1007"/>
      <c r="U72" s="1007"/>
      <c r="V72" s="1007">
        <v>106</v>
      </c>
      <c r="W72" s="1007"/>
      <c r="X72" s="1007"/>
      <c r="Y72" s="1007"/>
      <c r="Z72" s="1007"/>
      <c r="AA72" s="1007">
        <v>12</v>
      </c>
      <c r="AB72" s="1007"/>
      <c r="AC72" s="1007"/>
      <c r="AD72" s="1007"/>
      <c r="AE72" s="1007"/>
      <c r="AF72" s="1007">
        <v>12</v>
      </c>
      <c r="AG72" s="1007"/>
      <c r="AH72" s="1007"/>
      <c r="AI72" s="1007"/>
      <c r="AJ72" s="1007"/>
      <c r="AK72" s="1007" t="s">
        <v>559</v>
      </c>
      <c r="AL72" s="1007"/>
      <c r="AM72" s="1007"/>
      <c r="AN72" s="1007"/>
      <c r="AO72" s="1007"/>
      <c r="AP72" s="1007" t="s">
        <v>559</v>
      </c>
      <c r="AQ72" s="1007"/>
      <c r="AR72" s="1007"/>
      <c r="AS72" s="1007"/>
      <c r="AT72" s="1007"/>
      <c r="AU72" s="1007" t="s">
        <v>559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590</v>
      </c>
      <c r="R73" s="1007"/>
      <c r="S73" s="1007"/>
      <c r="T73" s="1007"/>
      <c r="U73" s="1007"/>
      <c r="V73" s="1007">
        <v>542</v>
      </c>
      <c r="W73" s="1007"/>
      <c r="X73" s="1007"/>
      <c r="Y73" s="1007"/>
      <c r="Z73" s="1007"/>
      <c r="AA73" s="1007">
        <v>48</v>
      </c>
      <c r="AB73" s="1007"/>
      <c r="AC73" s="1007"/>
      <c r="AD73" s="1007"/>
      <c r="AE73" s="1007"/>
      <c r="AF73" s="1007">
        <v>48</v>
      </c>
      <c r="AG73" s="1007"/>
      <c r="AH73" s="1007"/>
      <c r="AI73" s="1007"/>
      <c r="AJ73" s="1007"/>
      <c r="AK73" s="1007" t="s">
        <v>559</v>
      </c>
      <c r="AL73" s="1007"/>
      <c r="AM73" s="1007"/>
      <c r="AN73" s="1007"/>
      <c r="AO73" s="1007"/>
      <c r="AP73" s="1007" t="s">
        <v>559</v>
      </c>
      <c r="AQ73" s="1007"/>
      <c r="AR73" s="1007"/>
      <c r="AS73" s="1007"/>
      <c r="AT73" s="1007"/>
      <c r="AU73" s="1007" t="s">
        <v>559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558</v>
      </c>
      <c r="C74" s="1011"/>
      <c r="D74" s="1011"/>
      <c r="E74" s="1011"/>
      <c r="F74" s="1011"/>
      <c r="G74" s="1011"/>
      <c r="H74" s="1011"/>
      <c r="I74" s="1011"/>
      <c r="J74" s="1011"/>
      <c r="K74" s="1011"/>
      <c r="L74" s="1011"/>
      <c r="M74" s="1011"/>
      <c r="N74" s="1011"/>
      <c r="O74" s="1011"/>
      <c r="P74" s="1012"/>
      <c r="Q74" s="1013">
        <v>153545</v>
      </c>
      <c r="R74" s="1007"/>
      <c r="S74" s="1007"/>
      <c r="T74" s="1007"/>
      <c r="U74" s="1007"/>
      <c r="V74" s="1007">
        <v>151526</v>
      </c>
      <c r="W74" s="1007"/>
      <c r="X74" s="1007"/>
      <c r="Y74" s="1007"/>
      <c r="Z74" s="1007"/>
      <c r="AA74" s="1007">
        <v>2019</v>
      </c>
      <c r="AB74" s="1007"/>
      <c r="AC74" s="1007"/>
      <c r="AD74" s="1007"/>
      <c r="AE74" s="1007"/>
      <c r="AF74" s="1007">
        <v>2019</v>
      </c>
      <c r="AG74" s="1007"/>
      <c r="AH74" s="1007"/>
      <c r="AI74" s="1007"/>
      <c r="AJ74" s="1007"/>
      <c r="AK74" s="1007">
        <v>1106</v>
      </c>
      <c r="AL74" s="1007"/>
      <c r="AM74" s="1007"/>
      <c r="AN74" s="1007"/>
      <c r="AO74" s="1007"/>
      <c r="AP74" s="1007" t="s">
        <v>559</v>
      </c>
      <c r="AQ74" s="1007"/>
      <c r="AR74" s="1007"/>
      <c r="AS74" s="1007"/>
      <c r="AT74" s="1007"/>
      <c r="AU74" s="1007" t="s">
        <v>559</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2435</v>
      </c>
      <c r="AG88" s="995"/>
      <c r="AH88" s="995"/>
      <c r="AI88" s="995"/>
      <c r="AJ88" s="995"/>
      <c r="AK88" s="999"/>
      <c r="AL88" s="999"/>
      <c r="AM88" s="999"/>
      <c r="AN88" s="999"/>
      <c r="AO88" s="999"/>
      <c r="AP88" s="995">
        <v>2362</v>
      </c>
      <c r="AQ88" s="995"/>
      <c r="AR88" s="995"/>
      <c r="AS88" s="995"/>
      <c r="AT88" s="995"/>
      <c r="AU88" s="995">
        <v>2123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58</v>
      </c>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293</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293</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293</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3020327</v>
      </c>
      <c r="AB110" s="925"/>
      <c r="AC110" s="925"/>
      <c r="AD110" s="925"/>
      <c r="AE110" s="926"/>
      <c r="AF110" s="927">
        <v>2989925</v>
      </c>
      <c r="AG110" s="925"/>
      <c r="AH110" s="925"/>
      <c r="AI110" s="925"/>
      <c r="AJ110" s="926"/>
      <c r="AK110" s="927">
        <v>2912522</v>
      </c>
      <c r="AL110" s="925"/>
      <c r="AM110" s="925"/>
      <c r="AN110" s="925"/>
      <c r="AO110" s="926"/>
      <c r="AP110" s="928">
        <v>22</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31015847</v>
      </c>
      <c r="BR110" s="878"/>
      <c r="BS110" s="878"/>
      <c r="BT110" s="878"/>
      <c r="BU110" s="878"/>
      <c r="BV110" s="878">
        <v>30207329</v>
      </c>
      <c r="BW110" s="878"/>
      <c r="BX110" s="878"/>
      <c r="BY110" s="878"/>
      <c r="BZ110" s="878"/>
      <c r="CA110" s="878">
        <v>29845566</v>
      </c>
      <c r="CB110" s="878"/>
      <c r="CC110" s="878"/>
      <c r="CD110" s="878"/>
      <c r="CE110" s="878"/>
      <c r="CF110" s="902">
        <v>225.7</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v>2048640</v>
      </c>
      <c r="DR110" s="878"/>
      <c r="DS110" s="878"/>
      <c r="DT110" s="878"/>
      <c r="DU110" s="878"/>
      <c r="DV110" s="879">
        <v>15.5</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97319</v>
      </c>
      <c r="BR111" s="853"/>
      <c r="BS111" s="853"/>
      <c r="BT111" s="853"/>
      <c r="BU111" s="853"/>
      <c r="BV111" s="853">
        <v>66064</v>
      </c>
      <c r="BW111" s="853"/>
      <c r="BX111" s="853"/>
      <c r="BY111" s="853"/>
      <c r="BZ111" s="853"/>
      <c r="CA111" s="853">
        <v>2092373</v>
      </c>
      <c r="CB111" s="853"/>
      <c r="CC111" s="853"/>
      <c r="CD111" s="853"/>
      <c r="CE111" s="853"/>
      <c r="CF111" s="911">
        <v>15.8</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11673385</v>
      </c>
      <c r="BR112" s="853"/>
      <c r="BS112" s="853"/>
      <c r="BT112" s="853"/>
      <c r="BU112" s="853"/>
      <c r="BV112" s="853">
        <v>10422680</v>
      </c>
      <c r="BW112" s="853"/>
      <c r="BX112" s="853"/>
      <c r="BY112" s="853"/>
      <c r="BZ112" s="853"/>
      <c r="CA112" s="853">
        <v>9684945</v>
      </c>
      <c r="CB112" s="853"/>
      <c r="CC112" s="853"/>
      <c r="CD112" s="853"/>
      <c r="CE112" s="853"/>
      <c r="CF112" s="911">
        <v>73.2</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1092492</v>
      </c>
      <c r="AB113" s="955"/>
      <c r="AC113" s="955"/>
      <c r="AD113" s="955"/>
      <c r="AE113" s="956"/>
      <c r="AF113" s="957">
        <v>1096374</v>
      </c>
      <c r="AG113" s="955"/>
      <c r="AH113" s="955"/>
      <c r="AI113" s="955"/>
      <c r="AJ113" s="956"/>
      <c r="AK113" s="957">
        <v>1085484</v>
      </c>
      <c r="AL113" s="955"/>
      <c r="AM113" s="955"/>
      <c r="AN113" s="955"/>
      <c r="AO113" s="956"/>
      <c r="AP113" s="958">
        <v>8.1999999999999993</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2426485</v>
      </c>
      <c r="BR113" s="853"/>
      <c r="BS113" s="853"/>
      <c r="BT113" s="853"/>
      <c r="BU113" s="853"/>
      <c r="BV113" s="853">
        <v>2225813</v>
      </c>
      <c r="BW113" s="853"/>
      <c r="BX113" s="853"/>
      <c r="BY113" s="853"/>
      <c r="BZ113" s="853"/>
      <c r="CA113" s="853">
        <v>2123422</v>
      </c>
      <c r="CB113" s="853"/>
      <c r="CC113" s="853"/>
      <c r="CD113" s="853"/>
      <c r="CE113" s="853"/>
      <c r="CF113" s="911">
        <v>16.100000000000001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252156</v>
      </c>
      <c r="AB114" s="816"/>
      <c r="AC114" s="816"/>
      <c r="AD114" s="816"/>
      <c r="AE114" s="817"/>
      <c r="AF114" s="818">
        <v>207880</v>
      </c>
      <c r="AG114" s="816"/>
      <c r="AH114" s="816"/>
      <c r="AI114" s="816"/>
      <c r="AJ114" s="817"/>
      <c r="AK114" s="818">
        <v>176852</v>
      </c>
      <c r="AL114" s="816"/>
      <c r="AM114" s="816"/>
      <c r="AN114" s="816"/>
      <c r="AO114" s="817"/>
      <c r="AP114" s="860">
        <v>1.3</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3162965</v>
      </c>
      <c r="BR114" s="853"/>
      <c r="BS114" s="853"/>
      <c r="BT114" s="853"/>
      <c r="BU114" s="853"/>
      <c r="BV114" s="853">
        <v>3164394</v>
      </c>
      <c r="BW114" s="853"/>
      <c r="BX114" s="853"/>
      <c r="BY114" s="853"/>
      <c r="BZ114" s="853"/>
      <c r="CA114" s="853">
        <v>3535438</v>
      </c>
      <c r="CB114" s="853"/>
      <c r="CC114" s="853"/>
      <c r="CD114" s="853"/>
      <c r="CE114" s="853"/>
      <c r="CF114" s="911">
        <v>26.7</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47350</v>
      </c>
      <c r="AB115" s="955"/>
      <c r="AC115" s="955"/>
      <c r="AD115" s="955"/>
      <c r="AE115" s="956"/>
      <c r="AF115" s="957">
        <v>34688</v>
      </c>
      <c r="AG115" s="955"/>
      <c r="AH115" s="955"/>
      <c r="AI115" s="955"/>
      <c r="AJ115" s="956"/>
      <c r="AK115" s="957">
        <v>25482</v>
      </c>
      <c r="AL115" s="955"/>
      <c r="AM115" s="955"/>
      <c r="AN115" s="955"/>
      <c r="AO115" s="956"/>
      <c r="AP115" s="958">
        <v>0.2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4412325</v>
      </c>
      <c r="AB117" s="939"/>
      <c r="AC117" s="939"/>
      <c r="AD117" s="939"/>
      <c r="AE117" s="940"/>
      <c r="AF117" s="941">
        <v>4328867</v>
      </c>
      <c r="AG117" s="939"/>
      <c r="AH117" s="939"/>
      <c r="AI117" s="939"/>
      <c r="AJ117" s="940"/>
      <c r="AK117" s="941">
        <v>4200340</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293</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441</v>
      </c>
      <c r="BP119" s="914"/>
      <c r="BQ119" s="915">
        <v>48376001</v>
      </c>
      <c r="BR119" s="881"/>
      <c r="BS119" s="881"/>
      <c r="BT119" s="881"/>
      <c r="BU119" s="881"/>
      <c r="BV119" s="881">
        <v>46086280</v>
      </c>
      <c r="BW119" s="881"/>
      <c r="BX119" s="881"/>
      <c r="BY119" s="881"/>
      <c r="BZ119" s="881"/>
      <c r="CA119" s="881">
        <v>47281744</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97319</v>
      </c>
      <c r="DH119" s="800"/>
      <c r="DI119" s="800"/>
      <c r="DJ119" s="800"/>
      <c r="DK119" s="801"/>
      <c r="DL119" s="802">
        <v>66064</v>
      </c>
      <c r="DM119" s="800"/>
      <c r="DN119" s="800"/>
      <c r="DO119" s="800"/>
      <c r="DP119" s="801"/>
      <c r="DQ119" s="802">
        <v>43733</v>
      </c>
      <c r="DR119" s="800"/>
      <c r="DS119" s="800"/>
      <c r="DT119" s="800"/>
      <c r="DU119" s="801"/>
      <c r="DV119" s="884">
        <v>0.3</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9906719</v>
      </c>
      <c r="BR120" s="878"/>
      <c r="BS120" s="878"/>
      <c r="BT120" s="878"/>
      <c r="BU120" s="878"/>
      <c r="BV120" s="878">
        <v>10203364</v>
      </c>
      <c r="BW120" s="878"/>
      <c r="BX120" s="878"/>
      <c r="BY120" s="878"/>
      <c r="BZ120" s="878"/>
      <c r="CA120" s="878">
        <v>10557580</v>
      </c>
      <c r="CB120" s="878"/>
      <c r="CC120" s="878"/>
      <c r="CD120" s="878"/>
      <c r="CE120" s="878"/>
      <c r="CF120" s="902">
        <v>79.8</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8743161</v>
      </c>
      <c r="DH120" s="878"/>
      <c r="DI120" s="878"/>
      <c r="DJ120" s="878"/>
      <c r="DK120" s="878"/>
      <c r="DL120" s="878">
        <v>7654898</v>
      </c>
      <c r="DM120" s="878"/>
      <c r="DN120" s="878"/>
      <c r="DO120" s="878"/>
      <c r="DP120" s="878"/>
      <c r="DQ120" s="878">
        <v>7021975</v>
      </c>
      <c r="DR120" s="878"/>
      <c r="DS120" s="878"/>
      <c r="DT120" s="878"/>
      <c r="DU120" s="878"/>
      <c r="DV120" s="879">
        <v>53.1</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v>718307</v>
      </c>
      <c r="BR121" s="853"/>
      <c r="BS121" s="853"/>
      <c r="BT121" s="853"/>
      <c r="BU121" s="853"/>
      <c r="BV121" s="853">
        <v>577714</v>
      </c>
      <c r="BW121" s="853"/>
      <c r="BX121" s="853"/>
      <c r="BY121" s="853"/>
      <c r="BZ121" s="853"/>
      <c r="CA121" s="853">
        <v>451867</v>
      </c>
      <c r="CB121" s="853"/>
      <c r="CC121" s="853"/>
      <c r="CD121" s="853"/>
      <c r="CE121" s="853"/>
      <c r="CF121" s="911">
        <v>3.4</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2930224</v>
      </c>
      <c r="DH121" s="853"/>
      <c r="DI121" s="853"/>
      <c r="DJ121" s="853"/>
      <c r="DK121" s="853"/>
      <c r="DL121" s="853">
        <v>2767782</v>
      </c>
      <c r="DM121" s="853"/>
      <c r="DN121" s="853"/>
      <c r="DO121" s="853"/>
      <c r="DP121" s="853"/>
      <c r="DQ121" s="853">
        <v>2662970</v>
      </c>
      <c r="DR121" s="853"/>
      <c r="DS121" s="853"/>
      <c r="DT121" s="853"/>
      <c r="DU121" s="853"/>
      <c r="DV121" s="830">
        <v>20.100000000000001</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29201870</v>
      </c>
      <c r="BR122" s="881"/>
      <c r="BS122" s="881"/>
      <c r="BT122" s="881"/>
      <c r="BU122" s="881"/>
      <c r="BV122" s="881">
        <v>28150917</v>
      </c>
      <c r="BW122" s="881"/>
      <c r="BX122" s="881"/>
      <c r="BY122" s="881"/>
      <c r="BZ122" s="881"/>
      <c r="CA122" s="881">
        <v>27765586</v>
      </c>
      <c r="CB122" s="881"/>
      <c r="CC122" s="881"/>
      <c r="CD122" s="881"/>
      <c r="CE122" s="881"/>
      <c r="CF122" s="882">
        <v>210</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449</v>
      </c>
      <c r="BP123" s="914"/>
      <c r="BQ123" s="868">
        <v>39826896</v>
      </c>
      <c r="BR123" s="869"/>
      <c r="BS123" s="869"/>
      <c r="BT123" s="869"/>
      <c r="BU123" s="869"/>
      <c r="BV123" s="869">
        <v>38931995</v>
      </c>
      <c r="BW123" s="869"/>
      <c r="BX123" s="869"/>
      <c r="BY123" s="869"/>
      <c r="BZ123" s="869"/>
      <c r="CA123" s="869">
        <v>38775033</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63.5</v>
      </c>
      <c r="BR124" s="867"/>
      <c r="BS124" s="867"/>
      <c r="BT124" s="867"/>
      <c r="BU124" s="867"/>
      <c r="BV124" s="867">
        <v>54.7</v>
      </c>
      <c r="BW124" s="867"/>
      <c r="BX124" s="867"/>
      <c r="BY124" s="867"/>
      <c r="BZ124" s="867"/>
      <c r="CA124" s="867">
        <v>64.3</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43894</v>
      </c>
      <c r="AB126" s="816"/>
      <c r="AC126" s="816"/>
      <c r="AD126" s="816"/>
      <c r="AE126" s="817"/>
      <c r="AF126" s="818">
        <v>31136</v>
      </c>
      <c r="AG126" s="816"/>
      <c r="AH126" s="816"/>
      <c r="AI126" s="816"/>
      <c r="AJ126" s="817"/>
      <c r="AK126" s="818">
        <v>22841</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3456</v>
      </c>
      <c r="AB127" s="816"/>
      <c r="AC127" s="816"/>
      <c r="AD127" s="816"/>
      <c r="AE127" s="817"/>
      <c r="AF127" s="818">
        <v>3552</v>
      </c>
      <c r="AG127" s="816"/>
      <c r="AH127" s="816"/>
      <c r="AI127" s="816"/>
      <c r="AJ127" s="817"/>
      <c r="AK127" s="818">
        <v>2641</v>
      </c>
      <c r="AL127" s="816"/>
      <c r="AM127" s="816"/>
      <c r="AN127" s="816"/>
      <c r="AO127" s="817"/>
      <c r="AP127" s="860">
        <v>0</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v>72427</v>
      </c>
      <c r="AB128" s="837"/>
      <c r="AC128" s="837"/>
      <c r="AD128" s="837"/>
      <c r="AE128" s="838"/>
      <c r="AF128" s="839">
        <v>66927</v>
      </c>
      <c r="AG128" s="837"/>
      <c r="AH128" s="837"/>
      <c r="AI128" s="837"/>
      <c r="AJ128" s="838"/>
      <c r="AK128" s="839">
        <v>57359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12.72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16144409</v>
      </c>
      <c r="AB129" s="816"/>
      <c r="AC129" s="816"/>
      <c r="AD129" s="816"/>
      <c r="AE129" s="817"/>
      <c r="AF129" s="818">
        <v>15745243</v>
      </c>
      <c r="AG129" s="816"/>
      <c r="AH129" s="816"/>
      <c r="AI129" s="816"/>
      <c r="AJ129" s="817"/>
      <c r="AK129" s="818">
        <v>15850445</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17.72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2689067</v>
      </c>
      <c r="AB130" s="816"/>
      <c r="AC130" s="816"/>
      <c r="AD130" s="816"/>
      <c r="AE130" s="817"/>
      <c r="AF130" s="818">
        <v>2681889</v>
      </c>
      <c r="AG130" s="816"/>
      <c r="AH130" s="816"/>
      <c r="AI130" s="816"/>
      <c r="AJ130" s="817"/>
      <c r="AK130" s="818">
        <v>2626477</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11.9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13455342</v>
      </c>
      <c r="AB131" s="800"/>
      <c r="AC131" s="800"/>
      <c r="AD131" s="800"/>
      <c r="AE131" s="801"/>
      <c r="AF131" s="802">
        <v>13063354</v>
      </c>
      <c r="AG131" s="800"/>
      <c r="AH131" s="800"/>
      <c r="AI131" s="800"/>
      <c r="AJ131" s="801"/>
      <c r="AK131" s="802">
        <v>13223968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64.3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12.268963510000001</v>
      </c>
      <c r="AB132" s="781"/>
      <c r="AC132" s="781"/>
      <c r="AD132" s="781"/>
      <c r="AE132" s="782"/>
      <c r="AF132" s="783">
        <v>12.095293440000001</v>
      </c>
      <c r="AG132" s="781"/>
      <c r="AH132" s="781"/>
      <c r="AI132" s="781"/>
      <c r="AJ132" s="782"/>
      <c r="AK132" s="783">
        <v>11.46784384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12.4</v>
      </c>
      <c r="AB133" s="760"/>
      <c r="AC133" s="760"/>
      <c r="AD133" s="760"/>
      <c r="AE133" s="761"/>
      <c r="AF133" s="759">
        <v>12.2</v>
      </c>
      <c r="AG133" s="760"/>
      <c r="AH133" s="760"/>
      <c r="AI133" s="760"/>
      <c r="AJ133" s="761"/>
      <c r="AK133" s="759">
        <v>11.9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MRzZ1EGo3V8ns4xy7+Ehiw+uMvSZbZED5ELku4YKc2W070og9J9sUq3FL1PLjvV4+qpO/kJG8KbDUDiGfXc2A==" saltValue="A3DRlJKrOTJYrgUmYmZMP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kIckAacavEbDKit4LICgRsUNzKCO54aeOpjGIdhNU+U/vzyHzwwaYFiLhb/MLuXRzZeolD2n4wQ65PmiStkhg==" saltValue="J7zLdoTBcCHRBmM6cybbF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WtQL9/d/ap3qT549yutgYj1aOJvDNxJ0MrpHPE7If1JgQGQOURkXZB0e3CurSCUc3U91Mr2R01TmOTJzd2isA==" saltValue="meEVv4iL6L+D6l810ClI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4132737</v>
      </c>
      <c r="AP9" s="281">
        <v>101965</v>
      </c>
      <c r="AQ9" s="282">
        <v>107616</v>
      </c>
      <c r="AR9" s="283">
        <v>-5.3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1007008</v>
      </c>
      <c r="AP10" s="284">
        <v>24845</v>
      </c>
      <c r="AQ10" s="285">
        <v>10095</v>
      </c>
      <c r="AR10" s="286">
        <v>146.1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v>304551</v>
      </c>
      <c r="AP11" s="284">
        <v>7514</v>
      </c>
      <c r="AQ11" s="285">
        <v>1704</v>
      </c>
      <c r="AR11" s="286">
        <v>341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487</v>
      </c>
      <c r="AP12" s="284" t="s">
        <v>487</v>
      </c>
      <c r="AQ12" s="285">
        <v>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174898</v>
      </c>
      <c r="AP13" s="284">
        <v>4315</v>
      </c>
      <c r="AQ13" s="285">
        <v>4110</v>
      </c>
      <c r="AR13" s="286">
        <v>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13449</v>
      </c>
      <c r="AP14" s="284">
        <v>332</v>
      </c>
      <c r="AQ14" s="285">
        <v>2451</v>
      </c>
      <c r="AR14" s="286">
        <v>-86.5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-138752</v>
      </c>
      <c r="AP15" s="284">
        <v>-3423</v>
      </c>
      <c r="AQ15" s="285">
        <v>-6399</v>
      </c>
      <c r="AR15" s="286">
        <v>-46.5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5493891</v>
      </c>
      <c r="AP16" s="284">
        <v>135548</v>
      </c>
      <c r="AQ16" s="285">
        <v>119584</v>
      </c>
      <c r="AR16" s="286">
        <v>13.3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10.07</v>
      </c>
      <c r="AP21" s="298">
        <v>10.86</v>
      </c>
      <c r="AQ21" s="299">
        <v>-0.79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95.7</v>
      </c>
      <c r="AP22" s="303">
        <v>97.3</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2912522</v>
      </c>
      <c r="AP32" s="312">
        <v>71859</v>
      </c>
      <c r="AQ32" s="313">
        <v>75090</v>
      </c>
      <c r="AR32" s="314">
        <v>-4.3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487</v>
      </c>
      <c r="AP34" s="312" t="s">
        <v>487</v>
      </c>
      <c r="AQ34" s="313">
        <v>1</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1085484</v>
      </c>
      <c r="AP35" s="312">
        <v>26782</v>
      </c>
      <c r="AQ35" s="313">
        <v>17211</v>
      </c>
      <c r="AR35" s="314">
        <v>55.6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176852</v>
      </c>
      <c r="AP36" s="312">
        <v>4363</v>
      </c>
      <c r="AQ36" s="313">
        <v>2478</v>
      </c>
      <c r="AR36" s="314">
        <v>76.099999999999994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25482</v>
      </c>
      <c r="AP37" s="312">
        <v>629</v>
      </c>
      <c r="AQ37" s="313">
        <v>654</v>
      </c>
      <c r="AR37" s="314">
        <v>-3.8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-57359</v>
      </c>
      <c r="AP39" s="312">
        <v>-1415</v>
      </c>
      <c r="AQ39" s="313">
        <v>-3502</v>
      </c>
      <c r="AR39" s="314">
        <v>-59.6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-2626477</v>
      </c>
      <c r="AP40" s="312">
        <v>-64802</v>
      </c>
      <c r="AQ40" s="313">
        <v>-63750</v>
      </c>
      <c r="AR40" s="314">
        <v>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1516504</v>
      </c>
      <c r="AP41" s="312">
        <v>37416</v>
      </c>
      <c r="AQ41" s="313">
        <v>28185</v>
      </c>
      <c r="AR41" s="314">
        <v>32.799999999999997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2413671</v>
      </c>
      <c r="AN51" s="334">
        <v>54428</v>
      </c>
      <c r="AO51" s="335">
        <v>-33.4</v>
      </c>
      <c r="AP51" s="336">
        <v>94081</v>
      </c>
      <c r="AQ51" s="337">
        <v>10.5</v>
      </c>
      <c r="AR51" s="338">
        <v>-43.9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1098833</v>
      </c>
      <c r="AN52" s="342">
        <v>24779</v>
      </c>
      <c r="AO52" s="343">
        <v>-32.1</v>
      </c>
      <c r="AP52" s="344">
        <v>48949</v>
      </c>
      <c r="AQ52" s="345">
        <v>11.5</v>
      </c>
      <c r="AR52" s="346">
        <v>-43.6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2245913</v>
      </c>
      <c r="AN53" s="334">
        <v>51769</v>
      </c>
      <c r="AO53" s="335">
        <v>-4.9000000000000004</v>
      </c>
      <c r="AP53" s="336">
        <v>92632</v>
      </c>
      <c r="AQ53" s="337">
        <v>-1.5</v>
      </c>
      <c r="AR53" s="338">
        <v>-3.4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1366022</v>
      </c>
      <c r="AN54" s="342">
        <v>31487</v>
      </c>
      <c r="AO54" s="343">
        <v>27.1</v>
      </c>
      <c r="AP54" s="344">
        <v>47978</v>
      </c>
      <c r="AQ54" s="345">
        <v>-2</v>
      </c>
      <c r="AR54" s="346">
        <v>29.1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2628413</v>
      </c>
      <c r="AN55" s="334">
        <v>61918</v>
      </c>
      <c r="AO55" s="335">
        <v>19.600000000000001</v>
      </c>
      <c r="AP55" s="336">
        <v>96469</v>
      </c>
      <c r="AQ55" s="337">
        <v>4.0999999999999996</v>
      </c>
      <c r="AR55" s="338">
        <v>15.5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1053162</v>
      </c>
      <c r="AN56" s="342">
        <v>24809</v>
      </c>
      <c r="AO56" s="343">
        <v>-21.2</v>
      </c>
      <c r="AP56" s="344">
        <v>49775</v>
      </c>
      <c r="AQ56" s="345">
        <v>3.7</v>
      </c>
      <c r="AR56" s="346">
        <v>-24.9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2569607</v>
      </c>
      <c r="AN57" s="334">
        <v>61950</v>
      </c>
      <c r="AO57" s="335">
        <v>0.1</v>
      </c>
      <c r="AP57" s="336">
        <v>85743</v>
      </c>
      <c r="AQ57" s="337">
        <v>-11.1</v>
      </c>
      <c r="AR57" s="338">
        <v>11.2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1612396</v>
      </c>
      <c r="AN58" s="342">
        <v>38873</v>
      </c>
      <c r="AO58" s="343">
        <v>56.7</v>
      </c>
      <c r="AP58" s="344">
        <v>45231</v>
      </c>
      <c r="AQ58" s="345">
        <v>-9.1</v>
      </c>
      <c r="AR58" s="346">
        <v>65.8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3306338</v>
      </c>
      <c r="AN59" s="334">
        <v>81576</v>
      </c>
      <c r="AO59" s="335">
        <v>31.7</v>
      </c>
      <c r="AP59" s="336">
        <v>92509</v>
      </c>
      <c r="AQ59" s="337">
        <v>7.9</v>
      </c>
      <c r="AR59" s="338">
        <v>23.8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2078833</v>
      </c>
      <c r="AN60" s="342">
        <v>51290</v>
      </c>
      <c r="AO60" s="343">
        <v>31.9</v>
      </c>
      <c r="AP60" s="344">
        <v>52274</v>
      </c>
      <c r="AQ60" s="345">
        <v>15.6</v>
      </c>
      <c r="AR60" s="346">
        <v>16.3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2632788</v>
      </c>
      <c r="AN61" s="349">
        <v>62328</v>
      </c>
      <c r="AO61" s="350">
        <v>2.6</v>
      </c>
      <c r="AP61" s="351">
        <v>92287</v>
      </c>
      <c r="AQ61" s="352">
        <v>2</v>
      </c>
      <c r="AR61" s="338">
        <v>0.6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1441849</v>
      </c>
      <c r="AN62" s="342">
        <v>34248</v>
      </c>
      <c r="AO62" s="343">
        <v>12.5</v>
      </c>
      <c r="AP62" s="344">
        <v>48841</v>
      </c>
      <c r="AQ62" s="345">
        <v>3.9</v>
      </c>
      <c r="AR62" s="346">
        <v>8.6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bDh8TcVU3Cc2AXXoG55nsYfGDhG2OWV6eaqieRUl52StprjtHry41hqdLPcptNt8y6N80dJMZNFR7lvZaf46Q==" saltValue="aaNAsmYqJ/bxnEzmJrms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k8FQzV3G1zNTT0oi8FOZx1RkvgQjWGpa9l7Xg5/SIR4j8rzSKxuKq/Gv6SkwPQWYZQvtXfZR/dGNeFbpk/bw0A==" saltValue="bAlGw6qzdT64eD/82S2W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Z3M2+FinkkWLRYNcI9in+nBOi6Wz/XosmMtkct2tovAMhtjBJ6fPLl7dt77udHuOipYu5lIXYSekrN152+lcVA==" saltValue="IAfp08PyqeTnQI5Jlfyh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32</v>
      </c>
      <c r="G47" s="12">
        <v>30.18</v>
      </c>
      <c r="H47" s="12">
        <v>30.67</v>
      </c>
      <c r="I47" s="12">
        <v>31.5</v>
      </c>
      <c r="J47" s="13">
        <v>30.17</v>
      </c>
    </row>
    <row r="48" spans="2:10" ht="57.75" customHeight="1" x14ac:dyDescent="0.15">
      <c r="B48" s="14"/>
      <c r="C48" s="1177" t="s">
        <v>4</v>
      </c>
      <c r="D48" s="1177"/>
      <c r="E48" s="1178"/>
      <c r="F48" s="15">
        <v>6.23</v>
      </c>
      <c r="G48" s="16">
        <v>7.63</v>
      </c>
      <c r="H48" s="16">
        <v>4.7</v>
      </c>
      <c r="I48" s="16">
        <v>5.36</v>
      </c>
      <c r="J48" s="17">
        <v>6.98</v>
      </c>
    </row>
    <row r="49" spans="2:10" ht="57.75" customHeight="1" thickBot="1" x14ac:dyDescent="0.2">
      <c r="B49" s="18"/>
      <c r="C49" s="1179" t="s">
        <v>5</v>
      </c>
      <c r="D49" s="1179"/>
      <c r="E49" s="1180"/>
      <c r="F49" s="19">
        <v>2.33</v>
      </c>
      <c r="G49" s="20">
        <v>0.53</v>
      </c>
      <c r="H49" s="20" t="s">
        <v>530</v>
      </c>
      <c r="I49" s="20">
        <v>0.59</v>
      </c>
      <c r="J49" s="21">
        <v>0.54</v>
      </c>
    </row>
    <row r="50" spans="2:10" x14ac:dyDescent="0.15"/>
  </sheetData>
  <sheetProtection algorithmName="SHA-512" hashValue="dDX+Z48WqOYPExjTYi1SeCi2dHUhJ4ZQtvYM+mI+Tqut1a1vlLNMQLWqR4XMxHH1b3M3Z70teP80C6u/OrHCPA==" saltValue="CM4Roj/rMLfhTL2u9RAJ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2025-08-25T01:04:19Z</cp:lastPrinted>
  <dcterms:created xsi:type="dcterms:W3CDTF">2025-02-19T00:44:48Z</dcterms:created>
  <dcterms:modified xsi:type="dcterms:W3CDTF">2025-08-25T01:04:29Z</dcterms:modified>
  <cp:category/>
</cp:coreProperties>
</file>