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06湯沢市　▲\03_最終確認\"/>
    </mc:Choice>
  </mc:AlternateContent>
  <xr:revisionPtr revIDLastSave="0" documentId="13_ncr:1_{9C4F92E8-C362-4404-A3F3-F1BBB3AC5D67}"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BW34" i="10"/>
  <c r="BE34" i="10"/>
  <c r="C34" i="10"/>
  <c r="C35" i="10" s="1"/>
  <c r="BW35" i="10" l="1"/>
  <c r="BW36" i="10" s="1"/>
  <c r="BW37" i="10" s="1"/>
  <c r="BW38" i="10" s="1"/>
  <c r="BW39" i="10" s="1"/>
  <c r="BW40" i="10" s="1"/>
  <c r="C36"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alcChain>
</file>

<file path=xl/sharedStrings.xml><?xml version="1.0" encoding="utf-8"?>
<sst xmlns="http://schemas.openxmlformats.org/spreadsheetml/2006/main" count="1086" uniqueCount="563">
  <si>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</si>
  <si>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</si>
  <si>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</si>
  <si>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</si>
  <si>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</si>
  <si>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</si>
  <si>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</si>
  <si>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</si>
  <si>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</si>
  <si>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</si>
  <si>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</si>
  <si>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</si>
  <si>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</si>
  <si>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</si>
  <si>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</si>
  <si>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</si>
  <si>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</si>
  <si>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</si>
  <si>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</si>
  <si>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</si>
  <si>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</si>
  <si>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</si>
  <si>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</si>
  <si>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</si>
  <si>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</si>
  <si>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</si>
  <si>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</si>
  <si>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</si>
  <si>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</si>
  <si>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</si>
  <si>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</si>
  <si>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</si>
  <si>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</si>
  <si>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</si>
  <si>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</si>
  <si>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</si>
  <si>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</si>
  <si>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</si>
  <si>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</si>
  <si>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</si>
  <si>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</si>
  <si>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</si>
  <si>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</si>
  <si>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</si>
  <si>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</si>
  <si>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</si>
  <si>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</si>
  <si>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</si>
  <si>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</si>
  <si>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</si>
  <si>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</si>
  <si>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</si>
  <si>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</si>
  <si>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</si>
  <si>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</si>
  <si>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</si>
  <si>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</si>
  <si>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</si>
  <si>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</si>
  <si>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</si>
  <si>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</si>
  <si>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</si>
  <si>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</si>
  <si>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</si>
  <si>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</si>
  <si>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</si>
  <si>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</si>
  <si>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</si>
  <si>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</si>
  <si>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</si>
  <si>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</si>
  <si>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</si>
  <si>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</si>
  <si>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</si>
  <si>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</si>
  <si>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</si>
  <si>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</si>
  <si>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</si>
  <si>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</si>
  <si>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</si>
  <si>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</si>
  <si>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</si>
  <si>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</si>
  <si>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</si>
  <si>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</si>
  <si>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</si>
  <si>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</si>
  <si>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</si>
  <si>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</si>
  <si>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</si>
  <si>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</si>
  <si>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</si>
  <si>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</si>
  <si>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</si>
  <si>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湯沢市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</si>
  <si>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</si>
  <si>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</si>
  <si>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</si>
  <si>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</si>
  <si>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</si>
  <si>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</si>
  <si>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</si>
  <si>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</si>
  <si>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</si>
  <si>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</si>
  <si>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</si>
  <si>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</si>
  <si>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</si>
  <si>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</si>
  <si>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</si>
  <si>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</si>
  <si>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</si>
  <si>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</si>
  <si>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</si>
  <si>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</si>
  <si>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</si>
  <si>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</si>
  <si>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</si>
  <si>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</si>
  <si>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</si>
  <si>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</si>
  <si>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</si>
  <si>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</si>
  <si>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</si>
  <si>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</si>
  <si>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</si>
  <si>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</si>
  <si>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</si>
  <si>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</si>
  <si>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</si>
  <si>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</si>
  <si>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</si>
  <si>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</si>
  <si>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</si>
  <si>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</si>
  <si>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</si>
  <si>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</si>
  <si>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</si>
  <si>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</si>
  <si>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</si>
  <si>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</si>
  <si>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</si>
  <si>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</si>
  <si>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</si>
  <si>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</si>
  <si>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</si>
  <si>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</si>
  <si>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</si>
  <si>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</si>
  <si>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</si>
  <si>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</si>
  <si>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</si>
  <si>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</si>
  <si>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</si>
  <si>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</si>
  <si>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</si>
  <si>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</si>
  <si>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</si>
  <si>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</si>
  <si>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</si>
  <si>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</si>
  <si>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</si>
  <si>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</si>
  <si>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</si>
  <si>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</si>
  <si>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</si>
  <si>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</si>
  <si>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</si>
  <si>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</si>
  <si>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</si>
  <si>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</si>
  <si>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</si>
  <si>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</si>
  <si>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</si>
  <si>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</si>
  <si>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</si>
  <si>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</si>
  <si>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</si>
  <si>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</si>
  <si>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</si>
  <si>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</si>
  <si>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</si>
  <si>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</si>
  <si>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</si>
  <si>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</si>
  <si>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</si>
  <si>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</si>
  <si>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</si>
  <si>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</si>
  <si>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</si>
  <si>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</si>
  <si>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</si>
  <si>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</si>
  <si>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</si>
  <si>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</si>
  <si>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</si>
  <si>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</si>
  <si>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</si>
  <si>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</si>
  <si>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</si>
  <si>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</si>
  <si>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</si>
  <si>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</si>
  <si>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秋田県湯沢市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</si>
  <si>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</si>
  <si>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</si>
  <si>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</si>
  <si>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</si>
  <si>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</si>
  <si>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</si>
  <si>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</si>
  <si>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</si>
  <si>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</si>
  <si>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</si>
  <si>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</si>
  <si>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</si>
  <si>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</si>
  <si>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</si>
  <si>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</si>
  <si>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</si>
  <si>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</si>
  <si>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</si>
  <si>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</si>
  <si>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</si>
  <si>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</si>
  <si>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</si>
  <si>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</si>
  <si>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</si>
  <si>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</si>
  <si>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</si>
  <si>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</si>
  <si>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</si>
  <si>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</si>
  <si>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</si>
  <si>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</si>
  <si>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</si>
  <si>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</si>
  <si>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</si>
  <si>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</si>
  <si>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</si>
  <si>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</si>
  <si>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</si>
  <si>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</si>
  <si>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</si>
  <si>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</si>
  <si>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</si>
  <si>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</si>
  <si>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</si>
  <si>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</si>
  <si>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</si>
  <si>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</si>
  <si>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</si>
  <si>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</si>
  <si>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</si>
  <si>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</si>
  <si>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</si>
  <si>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</si>
  <si>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</si>
  <si>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</si>
  <si>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</si>
  <si>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</si>
  <si>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</si>
  <si>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</si>
  <si>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</si>
  <si>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</si>
  <si>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</si>
  <si>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</si>
  <si>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</si>
  <si>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</si>
  <si>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</si>
  <si>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</si>
  <si>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</si>
  <si>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</si>
  <si>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</si>
  <si>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</si>
  <si>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</si>
  <si>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</si>
  <si>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</si>
  <si>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</si>
  <si>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</si>
  <si>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</si>
  <si>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</si>
  <si>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</si>
  <si>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</si>
  <si>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</si>
  <si>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</si>
  <si>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</si>
  <si>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</si>
  <si>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</si>
  <si>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</si>
  <si>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</si>
  <si>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</si>
  <si>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</si>
  <si>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</si>
  <si>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</si>
  <si>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</si>
  <si>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</si>
  <si>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</si>
  <si>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</si>
  <si>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</si>
  <si>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</si>
  <si>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</si>
  <si>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</si>
  <si>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</si>
  <si>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</si>
  <si>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</si>
  <si>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</si>
  <si>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</si>
  <si>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</si>
  <si>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</si>
  <si>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</si>
  <si>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</si>
  <si>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</si>
  <si>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</si>
  <si>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</si>
  <si>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</si>
  <si>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</si>
  <si>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</si>
  <si>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</si>
  <si>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</si>
  <si>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</si>
  <si>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</si>
  <si>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</si>
  <si>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</si>
  <si>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</si>
  <si>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</si>
  <si>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</si>
  <si>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</si>
  <si>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</si>
  <si>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</si>
  <si>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</si>
  <si>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</si>
  <si>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</si>
  <si>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</si>
  <si>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</si>
  <si>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</si>
  <si>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</si>
  <si>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</si>
  <si>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</si>
  <si>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</si>
  <si>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</si>
  <si>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</si>
  <si>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</si>
  <si>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</si>
  <si>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</si>
  <si>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</si>
  <si>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</si>
  <si>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</si>
  <si>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</si>
  <si>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</si>
  <si>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</si>
  <si>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</si>
  <si>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</si>
  <si>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</si>
  <si>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秋田県湯沢市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</si>
  <si>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</si>
  <si>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</si>
  <si>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</si>
  <si>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</si>
  <si>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</si>
  <si>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</si>
  <si>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</si>
  <si>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</si>
  <si>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</si>
  <si>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</si>
  <si>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</si>
  <si>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</si>
  <si>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</si>
  <si>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</si>
  <si>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</si>
  <si>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</si>
  <si>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</si>
  <si>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</si>
  <si>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</si>
  <si>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</si>
  <si>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養護老人ホーム愛宕荘特別会計</t>
    <phoneticPr fontId="5"/>
  </si>
  <si>
    <t>皆瀬更生園特別会計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</si>
  <si>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</si>
  <si>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</si>
  <si>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</si>
  <si>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</si>
  <si>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</si>
  <si>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</si>
  <si>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</si>
  <si>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</si>
  <si>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</si>
  <si>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</si>
  <si>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</si>
  <si>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</si>
  <si>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</si>
  <si>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</si>
  <si>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</si>
  <si>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</si>
  <si>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</si>
  <si>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</si>
  <si>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</si>
  <si>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</si>
  <si>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</si>
  <si>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</si>
  <si>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</si>
  <si>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</si>
  <si>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</si>
  <si>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</si>
  <si>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</si>
  <si>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</si>
  <si>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</si>
  <si>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</si>
  <si>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</si>
  <si>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</si>
  <si>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</si>
  <si>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</si>
  <si>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</si>
  <si>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</si>
  <si>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</si>
  <si>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</si>
  <si>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</si>
  <si>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</si>
  <si>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</si>
  <si>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</si>
  <si>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</si>
  <si>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</si>
  <si>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</si>
  <si>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</si>
  <si>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</si>
  <si>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</si>
  <si>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</si>
  <si>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</si>
  <si>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</si>
  <si>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</si>
  <si>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</si>
  <si>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</si>
  <si>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</si>
  <si>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</si>
  <si>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</si>
  <si>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</si>
  <si>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</si>
  <si>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</si>
  <si>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</si>
  <si>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</si>
  <si>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</si>
  <si>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</si>
  <si>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</si>
  <si>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</si>
  <si>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</si>
  <si>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</si>
  <si>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</si>
  <si>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</si>
  <si>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</si>
  <si>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</si>
  <si>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</si>
  <si>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</si>
  <si>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</si>
  <si>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</si>
  <si>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</si>
  <si>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</si>
  <si>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</si>
  <si>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</si>
  <si>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</si>
  <si>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</si>
  <si>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</si>
  <si>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</si>
  <si>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</si>
  <si>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</si>
  <si>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</si>
  <si>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</si>
  <si>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</si>
  <si>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</si>
  <si>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</si>
  <si>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</si>
  <si>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</si>
  <si>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</si>
  <si>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</si>
  <si>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</si>
  <si>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</si>
  <si>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</si>
  <si>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</si>
  <si>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</si>
  <si>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</si>
  <si>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</si>
  <si>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</si>
  <si>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</si>
  <si>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</si>
  <si>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</si>
  <si>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</si>
  <si>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</si>
  <si>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</si>
  <si>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</si>
  <si>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</si>
  <si>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</si>
  <si>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</si>
  <si>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</si>
  <si>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</si>
  <si>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</si>
  <si>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</si>
  <si>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</si>
  <si>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</si>
  <si>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</si>
  <si>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</si>
  <si>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</si>
  <si>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</si>
  <si>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</si>
  <si>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</si>
  <si>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</si>
  <si>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</si>
  <si>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</si>
  <si>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</si>
  <si>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</si>
  <si>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</si>
  <si>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</si>
  <si>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</si>
  <si>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</si>
  <si>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</si>
  <si>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</si>
  <si>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</si>
  <si>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</si>
  <si>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</si>
  <si>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</si>
  <si>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</si>
  <si>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</si>
  <si>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</si>
  <si>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</si>
  <si>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</si>
  <si>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</si>
  <si>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</si>
  <si>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</si>
  <si>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</si>
  <si>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</si>
  <si>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</si>
  <si>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</si>
  <si>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</si>
  <si>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</si>
  <si>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</si>
  <si>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4.69</t>
  </si>
  <si>
    <t>水道事業会計</t>
  </si>
  <si>
    <t>一般会計</t>
  </si>
  <si>
    <t>下水道事業会計</t>
  </si>
  <si>
    <t>養護老人ホーム愛宕荘特別会計</t>
  </si>
  <si>
    <t>介護保険特別会計</t>
  </si>
  <si>
    <t>後期高齢者医療特別会計</t>
  </si>
  <si>
    <t>国民健康保険特別会計</t>
  </si>
  <si>
    <t>皆瀬更生園特別会計</t>
  </si>
  <si>
    <t>その他会計（赤字）</t>
  </si>
  <si>
    <t>その他会計（黒字）</t>
  </si>
  <si>
    <t>R02</t>
    <phoneticPr fontId="5"/>
  </si>
  <si>
    <t>R03</t>
    <phoneticPr fontId="5"/>
  </si>
  <si>
    <t>R04</t>
    <phoneticPr fontId="5"/>
  </si>
  <si>
    <t>R05</t>
    <phoneticPr fontId="5"/>
  </si>
  <si>
    <t>R06</t>
    <phoneticPr fontId="5"/>
  </si>
  <si>
    <t>-</t>
    <phoneticPr fontId="38"/>
  </si>
  <si>
    <t>小町の郷</t>
    <rPh sb="0" eb="2">
      <t>コマチ</t>
    </rPh>
    <rPh sb="3" eb="4">
      <t>サト</t>
    </rPh>
    <phoneticPr fontId="2"/>
  </si>
  <si>
    <t>皆瀬村活性化センター</t>
    <rPh sb="0" eb="2">
      <t>ミナセ</t>
    </rPh>
    <rPh sb="2" eb="3">
      <t>ムラ</t>
    </rPh>
    <rPh sb="3" eb="6">
      <t>カッセイカ</t>
    </rPh>
    <phoneticPr fontId="2"/>
  </si>
  <si>
    <t>湯沢雄勝広域市町村圏組合（一般会計）</t>
    <rPh sb="0" eb="2">
      <t>ユザワ</t>
    </rPh>
    <rPh sb="2" eb="4">
      <t>オガチ</t>
    </rPh>
    <rPh sb="4" eb="6">
      <t>コウイキ</t>
    </rPh>
    <rPh sb="6" eb="9">
      <t>シチョウソン</t>
    </rPh>
    <rPh sb="9" eb="10">
      <t>ケン</t>
    </rPh>
    <rPh sb="10" eb="12">
      <t>クミアイ</t>
    </rPh>
    <rPh sb="13" eb="15">
      <t>イッパン</t>
    </rPh>
    <rPh sb="15" eb="17">
      <t>カイケイ</t>
    </rPh>
    <phoneticPr fontId="2"/>
  </si>
  <si>
    <t>湯沢雄勝広域市町村圏組合（湯沢雄勝ふるさと市町村圏基金特別会計）</t>
    <rPh sb="0" eb="2">
      <t>ユザワ</t>
    </rPh>
    <rPh sb="2" eb="4">
      <t>オガチ</t>
    </rPh>
    <rPh sb="4" eb="6">
      <t>コウイキ</t>
    </rPh>
    <rPh sb="6" eb="9">
      <t>シチョウソン</t>
    </rPh>
    <rPh sb="9" eb="10">
      <t>ケン</t>
    </rPh>
    <rPh sb="10" eb="12">
      <t>クミアイ</t>
    </rPh>
    <rPh sb="13" eb="15">
      <t>ユザワ</t>
    </rPh>
    <rPh sb="15" eb="17">
      <t>オガチ</t>
    </rPh>
    <rPh sb="21" eb="24">
      <t>シチョウソン</t>
    </rPh>
    <rPh sb="24" eb="25">
      <t>ケン</t>
    </rPh>
    <rPh sb="25" eb="27">
      <t>キキン</t>
    </rPh>
    <rPh sb="27" eb="29">
      <t>トクベツ</t>
    </rPh>
    <rPh sb="29" eb="31">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</si>
  <si>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</si>
  <si>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</si>
  <si>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</si>
  <si>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</si>
  <si>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</si>
  <si>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地域振興基金</t>
    <rPh sb="0" eb="2">
      <t>チイキ</t>
    </rPh>
    <rPh sb="2" eb="4">
      <t>シンコウ</t>
    </rPh>
    <rPh sb="4" eb="6">
      <t>キキン</t>
    </rPh>
    <phoneticPr fontId="5"/>
  </si>
  <si>
    <t>ふるさと輝き基金</t>
    <rPh sb="4" eb="5">
      <t>カガヤ</t>
    </rPh>
    <rPh sb="6" eb="8">
      <t>キキン</t>
    </rPh>
    <phoneticPr fontId="38"/>
  </si>
  <si>
    <t>公共施設解体基金</t>
    <rPh sb="0" eb="4">
      <t>コウキョウシセツ</t>
    </rPh>
    <rPh sb="4" eb="6">
      <t>カイタイ</t>
    </rPh>
    <rPh sb="6" eb="8">
      <t>キキン</t>
    </rPh>
    <phoneticPr fontId="38"/>
  </si>
  <si>
    <t>電源立地地域対策事業基金</t>
    <rPh sb="0" eb="2">
      <t>デンゲン</t>
    </rPh>
    <rPh sb="2" eb="4">
      <t>リッチ</t>
    </rPh>
    <rPh sb="4" eb="6">
      <t>チイキ</t>
    </rPh>
    <rPh sb="6" eb="8">
      <t>タイサク</t>
    </rPh>
    <rPh sb="8" eb="10">
      <t>ジギョウ</t>
    </rPh>
    <rPh sb="10" eb="12">
      <t>キキン</t>
    </rPh>
    <phoneticPr fontId="38"/>
  </si>
  <si>
    <t>森林環境譲与税基金</t>
    <rPh sb="0" eb="2">
      <t>シンリン</t>
    </rPh>
    <rPh sb="2" eb="4">
      <t>カンキョウ</t>
    </rPh>
    <rPh sb="4" eb="7">
      <t>ジョウヨゼイ</t>
    </rPh>
    <rPh sb="7" eb="9">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</si>
</sst>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7A4-4AC0-A03E-79302EE5B6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51769</c:v>
                </c:pt>
                <c:pt idx="1">
                  <c:v>61918</c:v>
                </c:pt>
                <c:pt idx="2">
                  <c:v>61950</c:v>
                </c:pt>
                <c:pt idx="3">
                  <c:v>81576</c:v>
                </c:pt>
                <c:pt idx="4">
                  <c:v>137751</c:v>
                </c:pt>
              </c:numCache>
            </c:numRef>
          </c:val>
          <c:smooth val="0"/>
          <c:extLst>
            <c:ext xmlns:c16="http://schemas.microsoft.com/office/drawing/2014/chart" uri="{C3380CC4-5D6E-409C-BE32-E72D297353CC}">
              <c16:uniqueId val="{00000001-B7A4-4AC0-A03E-79302EE5B6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7.63</c:v>
                </c:pt>
                <c:pt idx="1">
                  <c:v>4.7</c:v>
                </c:pt>
                <c:pt idx="2">
                  <c:v>5.36</c:v>
                </c:pt>
                <c:pt idx="3">
                  <c:v>6.98</c:v>
                </c:pt>
                <c:pt idx="4">
                  <c:v>4.88</c:v>
                </c:pt>
              </c:numCache>
            </c:numRef>
          </c:val>
          <c:extLst>
            <c:ext xmlns:c16="http://schemas.microsoft.com/office/drawing/2014/chart" uri="{C3380CC4-5D6E-409C-BE32-E72D297353CC}">
              <c16:uniqueId val="{00000000-BF01-4109-90E0-D8E407855C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30.18</c:v>
                </c:pt>
                <c:pt idx="1">
                  <c:v>30.67</c:v>
                </c:pt>
                <c:pt idx="2">
                  <c:v>31.5</c:v>
                </c:pt>
                <c:pt idx="3">
                  <c:v>30.17</c:v>
                </c:pt>
                <c:pt idx="4">
                  <c:v>27.51</c:v>
                </c:pt>
              </c:numCache>
            </c:numRef>
          </c:val>
          <c:extLst>
            <c:ext xmlns:c16="http://schemas.microsoft.com/office/drawing/2014/chart" uri="{C3380CC4-5D6E-409C-BE32-E72D297353CC}">
              <c16:uniqueId val="{00000001-BF01-4109-90E0-D8E407855C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0.53</c:v>
                </c:pt>
                <c:pt idx="1">
                  <c:v>-1.67</c:v>
                </c:pt>
                <c:pt idx="2">
                  <c:v>0.59</c:v>
                </c:pt>
                <c:pt idx="3">
                  <c:v>0.54</c:v>
                </c:pt>
                <c:pt idx="4">
                  <c:v>-4.6900000000000004</c:v>
                </c:pt>
              </c:numCache>
            </c:numRef>
          </c:val>
          <c:smooth val="0"/>
          <c:extLst>
            <c:ext xmlns:c16="http://schemas.microsoft.com/office/drawing/2014/chart" uri="{C3380CC4-5D6E-409C-BE32-E72D297353CC}">
              <c16:uniqueId val="{00000002-BF01-4109-90E0-D8E407855C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D6E-4D1A-923F-1685422AAF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6E-4D1A-923F-1685422AAF1E}"/>
            </c:ext>
          </c:extLst>
        </c:ser>
        <c:ser>
          <c:idx val="2"/>
          <c:order val="2"/>
          <c:tx>
            <c:strRef>
              <c:f>データシート!$A$29</c:f>
              <c:strCache>
                <c:ptCount val="1"/>
                <c:pt idx="0">
                  <c:v>皆瀬更生園特別会計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D6E-4D1A-923F-1685422AAF1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0.35</c:v>
                </c:pt>
                <c:pt idx="4">
                  <c:v>#N/A</c:v>
                </c:pt>
                <c:pt idx="5">
                  <c:v>0</c:v>
                </c:pt>
                <c:pt idx="6">
                  <c:v>#N/A</c:v>
                </c:pt>
                <c:pt idx="7">
                  <c:v>0.01</c:v>
                </c:pt>
                <c:pt idx="8">
                  <c:v>#N/A</c:v>
                </c:pt>
                <c:pt idx="9">
                  <c:v>0.01</c:v>
                </c:pt>
              </c:numCache>
            </c:numRef>
          </c:val>
          <c:extLst>
            <c:ext xmlns:c16="http://schemas.microsoft.com/office/drawing/2014/chart" uri="{C3380CC4-5D6E-409C-BE32-E72D297353CC}">
              <c16:uniqueId val="{00000003-5D6E-4D1A-923F-1685422AAF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5D6E-4D1A-923F-1685422AAF1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0.45</c:v>
                </c:pt>
                <c:pt idx="4">
                  <c:v>#N/A</c:v>
                </c:pt>
                <c:pt idx="5">
                  <c:v>0.13</c:v>
                </c:pt>
                <c:pt idx="6">
                  <c:v>#N/A</c:v>
                </c:pt>
                <c:pt idx="7">
                  <c:v>0</c:v>
                </c:pt>
                <c:pt idx="8">
                  <c:v>#N/A</c:v>
                </c:pt>
                <c:pt idx="9">
                  <c:v>0.02</c:v>
                </c:pt>
              </c:numCache>
            </c:numRef>
          </c:val>
          <c:extLst>
            <c:ext xmlns:c16="http://schemas.microsoft.com/office/drawing/2014/chart" uri="{C3380CC4-5D6E-409C-BE32-E72D297353CC}">
              <c16:uniqueId val="{00000005-5D6E-4D1A-923F-1685422AAF1E}"/>
            </c:ext>
          </c:extLst>
        </c:ser>
        <c:ser>
          <c:idx val="6"/>
          <c:order val="6"/>
          <c:tx>
            <c:strRef>
              <c:f>データシート!$A$33</c:f>
              <c:strCache>
                <c:ptCount val="1"/>
                <c:pt idx="0">
                  <c:v>養護老人ホーム愛宕荘特別会計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0.03</c:v>
                </c:pt>
                <c:pt idx="4">
                  <c:v>#N/A</c:v>
                </c:pt>
                <c:pt idx="5">
                  <c:v>0.03</c:v>
                </c:pt>
                <c:pt idx="6">
                  <c:v>#N/A</c:v>
                </c:pt>
                <c:pt idx="7">
                  <c:v>0.05</c:v>
                </c:pt>
                <c:pt idx="8">
                  <c:v>#N/A</c:v>
                </c:pt>
                <c:pt idx="9">
                  <c:v>0.05</c:v>
                </c:pt>
              </c:numCache>
            </c:numRef>
          </c:val>
          <c:extLst>
            <c:ext xmlns:c16="http://schemas.microsoft.com/office/drawing/2014/chart" uri="{C3380CC4-5D6E-409C-BE32-E72D297353CC}">
              <c16:uniqueId val="{00000006-5D6E-4D1A-923F-1685422AAF1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1.19</c:v>
                </c:pt>
                <c:pt idx="2">
                  <c:v>#N/A</c:v>
                </c:pt>
                <c:pt idx="3">
                  <c:v>1.89</c:v>
                </c:pt>
                <c:pt idx="4">
                  <c:v>#N/A</c:v>
                </c:pt>
                <c:pt idx="5">
                  <c:v>2.23</c:v>
                </c:pt>
                <c:pt idx="6">
                  <c:v>#N/A</c:v>
                </c:pt>
                <c:pt idx="7">
                  <c:v>2.75</c:v>
                </c:pt>
                <c:pt idx="8">
                  <c:v>#N/A</c:v>
                </c:pt>
                <c:pt idx="9">
                  <c:v>3.25</c:v>
                </c:pt>
              </c:numCache>
            </c:numRef>
          </c:val>
          <c:extLst>
            <c:ext xmlns:c16="http://schemas.microsoft.com/office/drawing/2014/chart" uri="{C3380CC4-5D6E-409C-BE32-E72D297353CC}">
              <c16:uniqueId val="{00000007-5D6E-4D1A-923F-1685422AAF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7.59</c:v>
                </c:pt>
                <c:pt idx="2">
                  <c:v>#N/A</c:v>
                </c:pt>
                <c:pt idx="3">
                  <c:v>4.6500000000000004</c:v>
                </c:pt>
                <c:pt idx="4">
                  <c:v>#N/A</c:v>
                </c:pt>
                <c:pt idx="5">
                  <c:v>5.31</c:v>
                </c:pt>
                <c:pt idx="6">
                  <c:v>#N/A</c:v>
                </c:pt>
                <c:pt idx="7">
                  <c:v>6.92</c:v>
                </c:pt>
                <c:pt idx="8">
                  <c:v>#N/A</c:v>
                </c:pt>
                <c:pt idx="9">
                  <c:v>4.82</c:v>
                </c:pt>
              </c:numCache>
            </c:numRef>
          </c:val>
          <c:extLst>
            <c:ext xmlns:c16="http://schemas.microsoft.com/office/drawing/2014/chart" uri="{C3380CC4-5D6E-409C-BE32-E72D297353CC}">
              <c16:uniqueId val="{00000008-5D6E-4D1A-923F-1685422AAF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6.42</c:v>
                </c:pt>
                <c:pt idx="2">
                  <c:v>#N/A</c:v>
                </c:pt>
                <c:pt idx="3">
                  <c:v>7.01</c:v>
                </c:pt>
                <c:pt idx="4">
                  <c:v>#N/A</c:v>
                </c:pt>
                <c:pt idx="5">
                  <c:v>8.5</c:v>
                </c:pt>
                <c:pt idx="6">
                  <c:v>#N/A</c:v>
                </c:pt>
                <c:pt idx="7">
                  <c:v>9.31</c:v>
                </c:pt>
                <c:pt idx="8">
                  <c:v>#N/A</c:v>
                </c:pt>
                <c:pt idx="9">
                  <c:v>10.58</c:v>
                </c:pt>
              </c:numCache>
            </c:numRef>
          </c:val>
          <c:extLst>
            <c:ext xmlns:c16="http://schemas.microsoft.com/office/drawing/2014/chart" uri="{C3380CC4-5D6E-409C-BE32-E72D297353CC}">
              <c16:uniqueId val="{00000009-5D6E-4D1A-923F-1685422AAF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2885</c:v>
                </c:pt>
                <c:pt idx="5">
                  <c:v>2760</c:v>
                </c:pt>
                <c:pt idx="8">
                  <c:v>2748</c:v>
                </c:pt>
                <c:pt idx="11">
                  <c:v>2684</c:v>
                </c:pt>
                <c:pt idx="14">
                  <c:v>2669</c:v>
                </c:pt>
              </c:numCache>
            </c:numRef>
          </c:val>
          <c:extLst>
            <c:ext xmlns:c16="http://schemas.microsoft.com/office/drawing/2014/chart" uri="{C3380CC4-5D6E-409C-BE32-E72D297353CC}">
              <c16:uniqueId val="{00000000-1563-4DAE-B652-30EE0EE2DF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63-4DAE-B652-30EE0EE2DF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c:v>
                </c:pt>
                <c:pt idx="3">
                  <c:v>47</c:v>
                </c:pt>
                <c:pt idx="6">
                  <c:v>35</c:v>
                </c:pt>
                <c:pt idx="9">
                  <c:v>25</c:v>
                </c:pt>
                <c:pt idx="12">
                  <c:v>68</c:v>
                </c:pt>
              </c:numCache>
            </c:numRef>
          </c:val>
          <c:extLst>
            <c:ext xmlns:c16="http://schemas.microsoft.com/office/drawing/2014/chart" uri="{C3380CC4-5D6E-409C-BE32-E72D297353CC}">
              <c16:uniqueId val="{00000002-1563-4DAE-B652-30EE0EE2DF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254</c:v>
                </c:pt>
                <c:pt idx="3">
                  <c:v>252</c:v>
                </c:pt>
                <c:pt idx="6">
                  <c:v>208</c:v>
                </c:pt>
                <c:pt idx="9">
                  <c:v>177</c:v>
                </c:pt>
                <c:pt idx="12">
                  <c:v>187</c:v>
                </c:pt>
              </c:numCache>
            </c:numRef>
          </c:val>
          <c:extLst>
            <c:ext xmlns:c16="http://schemas.microsoft.com/office/drawing/2014/chart" uri="{C3380CC4-5D6E-409C-BE32-E72D297353CC}">
              <c16:uniqueId val="{00000003-1563-4DAE-B652-30EE0EE2DF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1107</c:v>
                </c:pt>
                <c:pt idx="3">
                  <c:v>1092</c:v>
                </c:pt>
                <c:pt idx="6">
                  <c:v>1096</c:v>
                </c:pt>
                <c:pt idx="9">
                  <c:v>1085</c:v>
                </c:pt>
                <c:pt idx="12">
                  <c:v>1135</c:v>
                </c:pt>
              </c:numCache>
            </c:numRef>
          </c:val>
          <c:extLst>
            <c:ext xmlns:c16="http://schemas.microsoft.com/office/drawing/2014/chart" uri="{C3380CC4-5D6E-409C-BE32-E72D297353CC}">
              <c16:uniqueId val="{00000004-1563-4DAE-B652-30EE0EE2DF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63-4DAE-B652-30EE0EE2DF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63-4DAE-B652-30EE0EE2DF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3082</c:v>
                </c:pt>
                <c:pt idx="3">
                  <c:v>3020</c:v>
                </c:pt>
                <c:pt idx="6">
                  <c:v>2990</c:v>
                </c:pt>
                <c:pt idx="9">
                  <c:v>2913</c:v>
                </c:pt>
                <c:pt idx="12">
                  <c:v>2785</c:v>
                </c:pt>
              </c:numCache>
            </c:numRef>
          </c:val>
          <c:extLst>
            <c:ext xmlns:c16="http://schemas.microsoft.com/office/drawing/2014/chart" uri="{C3380CC4-5D6E-409C-BE32-E72D297353CC}">
              <c16:uniqueId val="{00000007-1563-4DAE-B652-30EE0EE2DF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1615</c:v>
                </c:pt>
                <c:pt idx="2">
                  <c:v>#N/A</c:v>
                </c:pt>
                <c:pt idx="3">
                  <c:v>#N/A</c:v>
                </c:pt>
                <c:pt idx="4">
                  <c:v>1651</c:v>
                </c:pt>
                <c:pt idx="5">
                  <c:v>#N/A</c:v>
                </c:pt>
                <c:pt idx="6">
                  <c:v>#N/A</c:v>
                </c:pt>
                <c:pt idx="7">
                  <c:v>1581</c:v>
                </c:pt>
                <c:pt idx="8">
                  <c:v>#N/A</c:v>
                </c:pt>
                <c:pt idx="9">
                  <c:v>#N/A</c:v>
                </c:pt>
                <c:pt idx="10">
                  <c:v>1516</c:v>
                </c:pt>
                <c:pt idx="11">
                  <c:v>#N/A</c:v>
                </c:pt>
                <c:pt idx="12">
                  <c:v>#N/A</c:v>
                </c:pt>
                <c:pt idx="13">
                  <c:v>1506</c:v>
                </c:pt>
                <c:pt idx="14">
                  <c:v>#N/A</c:v>
                </c:pt>
              </c:numCache>
            </c:numRef>
          </c:val>
          <c:smooth val="0"/>
          <c:extLst>
            <c:ext xmlns:c16="http://schemas.microsoft.com/office/drawing/2014/chart" uri="{C3380CC4-5D6E-409C-BE32-E72D297353CC}">
              <c16:uniqueId val="{00000008-1563-4DAE-B652-30EE0EE2DF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30536</c:v>
                </c:pt>
                <c:pt idx="5">
                  <c:v>29202</c:v>
                </c:pt>
                <c:pt idx="8">
                  <c:v>28151</c:v>
                </c:pt>
                <c:pt idx="11">
                  <c:v>27766</c:v>
                </c:pt>
                <c:pt idx="14">
                  <c:v>28029</c:v>
                </c:pt>
              </c:numCache>
            </c:numRef>
          </c:val>
          <c:extLst>
            <c:ext xmlns:c16="http://schemas.microsoft.com/office/drawing/2014/chart" uri="{C3380CC4-5D6E-409C-BE32-E72D297353CC}">
              <c16:uniqueId val="{00000000-D63F-4257-B5D1-9B23ABD4FB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804</c:v>
                </c:pt>
                <c:pt idx="5">
                  <c:v>718</c:v>
                </c:pt>
                <c:pt idx="8">
                  <c:v>578</c:v>
                </c:pt>
                <c:pt idx="11">
                  <c:v>452</c:v>
                </c:pt>
                <c:pt idx="14">
                  <c:v>343</c:v>
                </c:pt>
              </c:numCache>
            </c:numRef>
          </c:val>
          <c:extLst>
            <c:ext xmlns:c16="http://schemas.microsoft.com/office/drawing/2014/chart" uri="{C3380CC4-5D6E-409C-BE32-E72D297353CC}">
              <c16:uniqueId val="{00000001-D63F-4257-B5D1-9B23ABD4FB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9115</c:v>
                </c:pt>
                <c:pt idx="5">
                  <c:v>9907</c:v>
                </c:pt>
                <c:pt idx="8">
                  <c:v>10203</c:v>
                </c:pt>
                <c:pt idx="11">
                  <c:v>10558</c:v>
                </c:pt>
                <c:pt idx="14">
                  <c:v>9918</c:v>
                </c:pt>
              </c:numCache>
            </c:numRef>
          </c:val>
          <c:extLst>
            <c:ext xmlns:c16="http://schemas.microsoft.com/office/drawing/2014/chart" uri="{C3380CC4-5D6E-409C-BE32-E72D297353CC}">
              <c16:uniqueId val="{00000002-D63F-4257-B5D1-9B23ABD4FB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3F-4257-B5D1-9B23ABD4FB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3F-4257-B5D1-9B23ABD4FB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3F-4257-B5D1-9B23ABD4FB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2874</c:v>
                </c:pt>
                <c:pt idx="3">
                  <c:v>3163</c:v>
                </c:pt>
                <c:pt idx="6">
                  <c:v>3164</c:v>
                </c:pt>
                <c:pt idx="9">
                  <c:v>3535</c:v>
                </c:pt>
                <c:pt idx="12">
                  <c:v>4028</c:v>
                </c:pt>
              </c:numCache>
            </c:numRef>
          </c:val>
          <c:extLst>
            <c:ext xmlns:c16="http://schemas.microsoft.com/office/drawing/2014/chart" uri="{C3380CC4-5D6E-409C-BE32-E72D297353CC}">
              <c16:uniqueId val="{00000006-D63F-4257-B5D1-9B23ABD4FB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2665</c:v>
                </c:pt>
                <c:pt idx="3">
                  <c:v>2426</c:v>
                </c:pt>
                <c:pt idx="6">
                  <c:v>2226</c:v>
                </c:pt>
                <c:pt idx="9">
                  <c:v>2123</c:v>
                </c:pt>
                <c:pt idx="12">
                  <c:v>2065</c:v>
                </c:pt>
              </c:numCache>
            </c:numRef>
          </c:val>
          <c:extLst>
            <c:ext xmlns:c16="http://schemas.microsoft.com/office/drawing/2014/chart" uri="{C3380CC4-5D6E-409C-BE32-E72D297353CC}">
              <c16:uniqueId val="{00000007-D63F-4257-B5D1-9B23ABD4FB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12930</c:v>
                </c:pt>
                <c:pt idx="3">
                  <c:v>11673</c:v>
                </c:pt>
                <c:pt idx="6">
                  <c:v>10423</c:v>
                </c:pt>
                <c:pt idx="9">
                  <c:v>9685</c:v>
                </c:pt>
                <c:pt idx="12">
                  <c:v>8852</c:v>
                </c:pt>
              </c:numCache>
            </c:numRef>
          </c:val>
          <c:extLst>
            <c:ext xmlns:c16="http://schemas.microsoft.com/office/drawing/2014/chart" uri="{C3380CC4-5D6E-409C-BE32-E72D297353CC}">
              <c16:uniqueId val="{00000008-D63F-4257-B5D1-9B23ABD4FB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c:v>
                </c:pt>
                <c:pt idx="3">
                  <c:v>97</c:v>
                </c:pt>
                <c:pt idx="6">
                  <c:v>66</c:v>
                </c:pt>
                <c:pt idx="9">
                  <c:v>2092</c:v>
                </c:pt>
                <c:pt idx="12">
                  <c:v>1983</c:v>
                </c:pt>
              </c:numCache>
            </c:numRef>
          </c:val>
          <c:extLst>
            <c:ext xmlns:c16="http://schemas.microsoft.com/office/drawing/2014/chart" uri="{C3380CC4-5D6E-409C-BE32-E72D297353CC}">
              <c16:uniqueId val="{00000009-D63F-4257-B5D1-9B23ABD4FB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32282</c:v>
                </c:pt>
                <c:pt idx="3">
                  <c:v>31016</c:v>
                </c:pt>
                <c:pt idx="6">
                  <c:v>30207</c:v>
                </c:pt>
                <c:pt idx="9">
                  <c:v>29846</c:v>
                </c:pt>
                <c:pt idx="12">
                  <c:v>31157</c:v>
                </c:pt>
              </c:numCache>
            </c:numRef>
          </c:val>
          <c:extLst>
            <c:ext xmlns:c16="http://schemas.microsoft.com/office/drawing/2014/chart" uri="{C3380CC4-5D6E-409C-BE32-E72D297353CC}">
              <c16:uniqueId val="{0000000A-D63F-4257-B5D1-9B23ABD4FB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10437</c:v>
                </c:pt>
                <c:pt idx="2">
                  <c:v>#N/A</c:v>
                </c:pt>
                <c:pt idx="3">
                  <c:v>#N/A</c:v>
                </c:pt>
                <c:pt idx="4">
                  <c:v>8549</c:v>
                </c:pt>
                <c:pt idx="5">
                  <c:v>#N/A</c:v>
                </c:pt>
                <c:pt idx="6">
                  <c:v>#N/A</c:v>
                </c:pt>
                <c:pt idx="7">
                  <c:v>7154</c:v>
                </c:pt>
                <c:pt idx="8">
                  <c:v>#N/A</c:v>
                </c:pt>
                <c:pt idx="9">
                  <c:v>#N/A</c:v>
                </c:pt>
                <c:pt idx="10">
                  <c:v>8507</c:v>
                </c:pt>
                <c:pt idx="11">
                  <c:v>#N/A</c:v>
                </c:pt>
                <c:pt idx="12">
                  <c:v>#N/A</c:v>
                </c:pt>
                <c:pt idx="13">
                  <c:v>9795</c:v>
                </c:pt>
                <c:pt idx="14">
                  <c:v>#N/A</c:v>
                </c:pt>
              </c:numCache>
            </c:numRef>
          </c:val>
          <c:smooth val="0"/>
          <c:extLst>
            <c:ext xmlns:c16="http://schemas.microsoft.com/office/drawing/2014/chart" uri="{C3380CC4-5D6E-409C-BE32-E72D297353CC}">
              <c16:uniqueId val="{0000000B-D63F-4257-B5D1-9B23ABD4FB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4960</c:v>
                </c:pt>
                <c:pt idx="1">
                  <c:v>4782</c:v>
                </c:pt>
                <c:pt idx="2">
                  <c:v>4369</c:v>
                </c:pt>
              </c:numCache>
            </c:numRef>
          </c:val>
          <c:extLst>
            <c:ext xmlns:c16="http://schemas.microsoft.com/office/drawing/2014/chart" uri="{C3380CC4-5D6E-409C-BE32-E72D297353CC}">
              <c16:uniqueId val="{00000000-50E7-4699-8B53-8CAD940693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2491</c:v>
                </c:pt>
                <c:pt idx="1">
                  <c:v>2493</c:v>
                </c:pt>
                <c:pt idx="2">
                  <c:v>2095</c:v>
                </c:pt>
              </c:numCache>
            </c:numRef>
          </c:val>
          <c:extLst>
            <c:ext xmlns:c16="http://schemas.microsoft.com/office/drawing/2014/chart" uri="{C3380CC4-5D6E-409C-BE32-E72D297353CC}">
              <c16:uniqueId val="{00000001-50E7-4699-8B53-8CAD940693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2063</c:v>
                </c:pt>
                <c:pt idx="1">
                  <c:v>1885</c:v>
                </c:pt>
                <c:pt idx="2">
                  <c:v>1793</c:v>
                </c:pt>
              </c:numCache>
            </c:numRef>
          </c:val>
          <c:extLst>
            <c:ext xmlns:c16="http://schemas.microsoft.com/office/drawing/2014/chart" uri="{C3380CC4-5D6E-409C-BE32-E72D297353CC}">
              <c16:uniqueId val="{00000002-50E7-4699-8B53-8CAD940693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元利償還金は、過疎対策事業債の償還額が増加した一方で、旧合併特例事業債や臨時財政対策債等の償還額が減少したことにより、前年度と比較し</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債務負担行為に基づく支出額は、</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による新規の大型普通建設事業の実施に伴い、増加している。　</a:t>
          </a:r>
        </a:p>
        <a:p>
          <a:r>
            <a:rPr kumimoji="1" lang="ja-JP" altLang="en-US" sz="1400">
              <a:latin typeface="ＭＳ ゴシック" pitchFamily="49" charset="-128"/>
              <a:ea typeface="ＭＳ ゴシック" pitchFamily="49" charset="-128"/>
            </a:rPr>
            <a:t>　令和７年度は借入れする地方債が増加する見込みとなっているが、交付税算入率の高い有利な地方債を活用することで実質公債費比率の改善を図る。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本市では満期一括償還の地方債を発行していないため、該当する数値はない。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前年度と比較し、充当可能財源等は大きな変動がなかった（△</a:t>
          </a:r>
          <a:r>
            <a:rPr kumimoji="1" lang="en-US" altLang="ja-JP" sz="1400">
              <a:latin typeface="ＭＳ ゴシック" pitchFamily="49" charset="-128"/>
              <a:ea typeface="ＭＳ ゴシック" pitchFamily="49" charset="-128"/>
            </a:rPr>
            <a:t>486</a:t>
          </a:r>
          <a:r>
            <a:rPr kumimoji="1" lang="ja-JP" altLang="en-US" sz="1400">
              <a:latin typeface="ＭＳ ゴシック" pitchFamily="49" charset="-128"/>
              <a:ea typeface="ＭＳ ゴシック" pitchFamily="49" charset="-128"/>
            </a:rPr>
            <a:t>百万円）ものの、将来負担額が</a:t>
          </a:r>
          <a:r>
            <a:rPr kumimoji="1" lang="en-US" altLang="ja-JP" sz="1400">
              <a:latin typeface="ＭＳ ゴシック" pitchFamily="49" charset="-128"/>
              <a:ea typeface="ＭＳ ゴシック" pitchFamily="49" charset="-128"/>
            </a:rPr>
            <a:t>804</a:t>
          </a:r>
          <a:r>
            <a:rPr kumimoji="1" lang="ja-JP" altLang="en-US" sz="1400">
              <a:latin typeface="ＭＳ ゴシック" pitchFamily="49" charset="-128"/>
              <a:ea typeface="ＭＳ ゴシック" pitchFamily="49" charset="-128"/>
            </a:rPr>
            <a:t>百万円増加したことにより、分子は</a:t>
          </a:r>
          <a:r>
            <a:rPr kumimoji="1" lang="en-US" altLang="ja-JP" sz="1400">
              <a:latin typeface="ＭＳ ゴシック" pitchFamily="49" charset="-128"/>
              <a:ea typeface="ＭＳ ゴシック" pitchFamily="49" charset="-128"/>
            </a:rPr>
            <a:t>1,288</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将来負担額については、公営企業債等繰入見込額が</a:t>
          </a:r>
          <a:r>
            <a:rPr kumimoji="1" lang="en-US" altLang="ja-JP" sz="1400">
              <a:latin typeface="ＭＳ ゴシック" pitchFamily="49" charset="-128"/>
              <a:ea typeface="ＭＳ ゴシック" pitchFamily="49" charset="-128"/>
            </a:rPr>
            <a:t>833</a:t>
          </a:r>
          <a:r>
            <a:rPr kumimoji="1" lang="ja-JP" altLang="en-US" sz="1400">
              <a:latin typeface="ＭＳ ゴシック" pitchFamily="49" charset="-128"/>
              <a:ea typeface="ＭＳ ゴシック" pitchFamily="49" charset="-128"/>
            </a:rPr>
            <a:t>百万円減少している一方、地方債の発行額が償還額を上回ったことにより、一般会計等に係る地方債の現在高が</a:t>
          </a:r>
          <a:r>
            <a:rPr kumimoji="1" lang="en-US" altLang="ja-JP" sz="1400">
              <a:latin typeface="ＭＳ ゴシック" pitchFamily="49" charset="-128"/>
              <a:ea typeface="ＭＳ ゴシック" pitchFamily="49" charset="-128"/>
            </a:rPr>
            <a:t>1,311</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今後は、将来負担額を減少させるべく、事業の精査等により地方債の新規発行を抑制するとともに、充当可能基金の確保や公営企業の運営の健全化を図り、引き続き将来負担比率の改善に努める。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秋田県湯沢市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令和６年度末の基金全体の残高は、前年度と比較して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と基金運用利子を合わせた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百万円を積立てした一方で、財源の補てんのため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減債基金は、２百万円を積立てした一方で、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その他特定目的基金は、地域振興基金は前年度末より残高が減少した一方で、ふるさと輝き基金、公共施設解体基金及び森林環境譲与税基金は増加した。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財政調整基金については、財源の補てんのための取崩しによって残高は減少傾向にあるが、令和３年に策定した湯沢市財政運営方針では、令和８年度において普通会計予算の１割強を目安とする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地域振興基金は積立てを行わず、今後取崩しのみを行う予定であるほか、公共施設の解体に伴い公共施設解体基金の取崩しを見込んでいることから、基金残高は減少傾向で推移するものと見込まれる。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地域振興基金：地域における住民の連帯の強化及び旧市町村単位での地域振興に資する事業に充当。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ふるさと輝き基金：まちづくり、教育・子育て支援、健康福祉、地域文化の継承、地場産業振興の事業に充当。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公共施設解体基金：公共施設の解体及び撤去に要する経費に充当。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電源立地地域対策事業基金：電源立地地域対策事業に要する経費に充当。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地域振興基金：運用益６百万円積立てた一方、地域振興に資する事業への充当のため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ふるさと輝き基金：寄附者が指定した事業への充当のため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公共施設解体基金：公共施設の解体等の経費への充当のため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各基金とも、基金条例に基づき適正な運用、管理を行い、将来の事業計画に合わせて計画的に活用していく。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と基金運用利子を合わせた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百万円を積立てした一方で、財源の補てんのため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財政調整基金については、財源の補てんのための取崩しによって残高は減少傾向にあるが、令和３年に策定した湯沢市財政運営方針では、令和８年度において普通会計予算の１割強を目安とする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減債基金は、２百万円を積立てした一方で、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基本的には、地方債償還残高増加相当分を積立てるが、将来負担の増大を考慮し、繰上償還の財源として計画的な取崩しを検討していく。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39,484
39,286
790.91
34,449,165
33,374,698
774,391
15,881,746
31,134,931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であるが、類似団体平均と比べると依然として低い水準にある。少子高齢化による社会保障関係経費の増嵩や、公共施設の老朽化に伴う維持管理コストの増加等、将来に向けて歳出の増加が見込まれている一方、生産年齢人口の減少等により、今後は市税収入の減収が見込まれるなど財政基盤は脆弱である。</a:t>
          </a:r>
        </a:p>
        <a:p>
          <a:r>
            <a:rPr kumimoji="1" lang="ja-JP" altLang="en-US" sz="1300">
              <a:latin typeface="ＭＳ Ｐゴシック" panose="020B0600070205080204" pitchFamily="50" charset="-128"/>
              <a:ea typeface="ＭＳ Ｐゴシック" panose="020B0600070205080204" pitchFamily="50" charset="-128"/>
            </a:rPr>
            <a:t>　そのため、湯沢市経営戦略に基づき行政の効率化に取り組むとともに、第２次湯沢市総合振興計画に掲げた産業基盤の充実・強化などの施策を着実に実施し、市税等自主財源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臨時財政対策債等（分母）の減少、また、秋田県人事委員会勧告による人件費の増加、それに伴う一部事務組合への負担金（分子）の増加により、経常収支比率は前年度より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今後も人件費は増加が見込まれていることから、市税の安定確保に努め、財政構造の弾力性の改善を図る。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33201</xdr:rowOff>
    </xdr:from>
    <xdr:to>
      <xdr:col>23</xdr:col>
      <xdr:colOff>133350</xdr:colOff>
      <xdr:row>61</xdr:row>
      <xdr:rowOff>81462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91651"/>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33201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131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90896</xdr:rowOff>
    </xdr:from>
    <xdr:to>
      <xdr:col>15</xdr:col>
      <xdr:colOff>82550</xdr:colOff>
      <xdr:row>61</xdr:row>
      <xdr:rowOff>22860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789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60</xdr:row>
      <xdr:rowOff>142603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789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30662</xdr:rowOff>
    </xdr:from>
    <xdr:to>
      <xdr:col>23</xdr:col>
      <xdr:colOff>184150</xdr:colOff>
      <xdr:row>61</xdr:row>
      <xdr:rowOff>132262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153851</xdr:rowOff>
    </xdr:from>
    <xdr:to>
      <xdr:col>19</xdr:col>
      <xdr:colOff>184150</xdr:colOff>
      <xdr:row>61</xdr:row>
      <xdr:rowOff>84001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68778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126473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91803</xdr:rowOff>
    </xdr:from>
    <xdr:to>
      <xdr:col>7</xdr:col>
      <xdr:colOff>31750</xdr:colOff>
      <xdr:row>61</xdr:row>
      <xdr:rowOff>21953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6730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人件費については、前年度比で約</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百万円）となった一方、物件費については、前年度比で約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百万円）となっており、人口１人当たりの人件費・物件費等は</a:t>
          </a:r>
          <a:r>
            <a:rPr kumimoji="1" lang="en-US" altLang="ja-JP" sz="1300">
              <a:latin typeface="ＭＳ Ｐゴシック" panose="020B0600070205080204" pitchFamily="50" charset="-128"/>
              <a:ea typeface="ＭＳ Ｐゴシック" panose="020B0600070205080204" pitchFamily="50" charset="-128"/>
            </a:rPr>
            <a:t>17,600</a:t>
          </a:r>
          <a:r>
            <a:rPr kumimoji="1" lang="ja-JP" altLang="en-US" sz="1300">
              <a:latin typeface="ＭＳ Ｐゴシック" panose="020B0600070205080204" pitchFamily="50" charset="-128"/>
              <a:ea typeface="ＭＳ Ｐゴシック" panose="020B0600070205080204" pitchFamily="50" charset="-128"/>
            </a:rPr>
            <a:t>円増加し、依然として類似団体平均を上回っている。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今後も人口減少が予測されている状況にあって、人口１人当たりの当該経費は増加することが見込まれているため、第４次定員管理計画に基づく定員適正化を図るとともに、既存事業の精査を行い、より一層の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50763</xdr:rowOff>
    </xdr:from>
    <xdr:to>
      <xdr:col>23</xdr:col>
      <xdr:colOff>133350</xdr:colOff>
      <xdr:row>81</xdr:row>
      <xdr:rowOff>55009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213"/>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50243</xdr:rowOff>
    </xdr:from>
    <xdr:to>
      <xdr:col>19</xdr:col>
      <xdr:colOff>133350</xdr:colOff>
      <xdr:row>81</xdr:row>
      <xdr:rowOff>50763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7693"/>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48631</xdr:rowOff>
    </xdr:from>
    <xdr:to>
      <xdr:col>15</xdr:col>
      <xdr:colOff>82550</xdr:colOff>
      <xdr:row>81</xdr:row>
      <xdr:rowOff>50243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6081"/>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48213</xdr:rowOff>
    </xdr:from>
    <xdr:to>
      <xdr:col>11</xdr:col>
      <xdr:colOff>31750</xdr:colOff>
      <xdr:row>81</xdr:row>
      <xdr:rowOff>48631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5663"/>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4209</xdr:rowOff>
    </xdr:from>
    <xdr:to>
      <xdr:col>23</xdr:col>
      <xdr:colOff>184150</xdr:colOff>
      <xdr:row>81</xdr:row>
      <xdr:rowOff>105809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52486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171413</xdr:rowOff>
    </xdr:from>
    <xdr:to>
      <xdr:col>19</xdr:col>
      <xdr:colOff>184150</xdr:colOff>
      <xdr:row>81</xdr:row>
      <xdr:rowOff>101563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86340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170893</xdr:rowOff>
    </xdr:from>
    <xdr:to>
      <xdr:col>15</xdr:col>
      <xdr:colOff>133350</xdr:colOff>
      <xdr:row>81</xdr:row>
      <xdr:rowOff>101043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85820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169281</xdr:rowOff>
    </xdr:from>
    <xdr:to>
      <xdr:col>11</xdr:col>
      <xdr:colOff>82550</xdr:colOff>
      <xdr:row>81</xdr:row>
      <xdr:rowOff>99431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84208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168863</xdr:rowOff>
    </xdr:from>
    <xdr:to>
      <xdr:col>7</xdr:col>
      <xdr:colOff>31750</xdr:colOff>
      <xdr:row>81</xdr:row>
      <xdr:rowOff>99013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83790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第４次定員管理計画に基づいた適正な定員管理に努めたことにより低水準で推移しており、類似団体との比較においても平均値を下回っている。今後も適正な定員管理に努め、職員給与の適正化を図る。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65314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809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602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64407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令和３年１月に策定した第４次定員管理計画に基づき職員削減に努めたことにより、類似団体平均と比較して人口千人当たりの職員数は</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人下回っているものの、依然として全国平均及び秋田県平均を上回っている。</a:t>
          </a:r>
        </a:p>
        <a:p>
          <a:r>
            <a:rPr kumimoji="1" lang="ja-JP" altLang="en-US" sz="1300">
              <a:latin typeface="ＭＳ Ｐゴシック" panose="020B0600070205080204" pitchFamily="50" charset="-128"/>
              <a:ea typeface="ＭＳ Ｐゴシック" panose="020B0600070205080204" pitchFamily="50" charset="-128"/>
            </a:rPr>
            <a:t>　現状、正職員の定年が延長されている状況において、行政の合理化、能率化を図った上で、行政課題に的確に対応できるよう適正な定員管理に努める。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111464</xdr:rowOff>
    </xdr:from>
    <xdr:to>
      <xdr:col>81</xdr:col>
      <xdr:colOff>44450</xdr:colOff>
      <xdr:row>60</xdr:row>
      <xdr:rowOff>116290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84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98594</xdr:rowOff>
    </xdr:from>
    <xdr:to>
      <xdr:col>77</xdr:col>
      <xdr:colOff>44450</xdr:colOff>
      <xdr:row>60</xdr:row>
      <xdr:rowOff>111464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8559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98594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80769"/>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76877</xdr:rowOff>
    </xdr:from>
    <xdr:to>
      <xdr:col>68</xdr:col>
      <xdr:colOff>152400</xdr:colOff>
      <xdr:row>60</xdr:row>
      <xdr:rowOff>93769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63877"/>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65490</xdr:rowOff>
    </xdr:from>
    <xdr:to>
      <xdr:col>81</xdr:col>
      <xdr:colOff>95250</xdr:colOff>
      <xdr:row>60</xdr:row>
      <xdr:rowOff>167090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82017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9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60664</xdr:rowOff>
    </xdr:from>
    <xdr:to>
      <xdr:col>77</xdr:col>
      <xdr:colOff>95250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6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47794</xdr:rowOff>
    </xdr:from>
    <xdr:to>
      <xdr:col>73</xdr:col>
      <xdr:colOff>44450</xdr:colOff>
      <xdr:row>60</xdr:row>
      <xdr:rowOff>149394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159571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分子のうち、地方債の元利償還金が前年度と比較し</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百万円減少したこともあり、単年度の実質公債費比率は</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ポイント、３年平均の実質公債費比率は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大型普通建設事業により、令和７年度は借入れする地方債が増加する見込みとなっているが、交付税算入率の高い有利な地方債を活用し、実質公債費比率の更なる減少に取り組んでいく。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76306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1392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76306</xdr:rowOff>
    </xdr:from>
    <xdr:to>
      <xdr:col>77</xdr:col>
      <xdr:colOff>44450</xdr:colOff>
      <xdr:row>37</xdr:row>
      <xdr:rowOff>82338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82338</xdr:rowOff>
    </xdr:from>
    <xdr:to>
      <xdr:col>72</xdr:col>
      <xdr:colOff>203200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259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86360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30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31538</xdr:rowOff>
    </xdr:from>
    <xdr:to>
      <xdr:col>73</xdr:col>
      <xdr:colOff>44450</xdr:colOff>
      <xdr:row>37</xdr:row>
      <xdr:rowOff>133138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117915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35560</xdr:rowOff>
    </xdr:from>
    <xdr:to>
      <xdr:col>64</xdr:col>
      <xdr:colOff>152400</xdr:colOff>
      <xdr:row>37</xdr:row>
      <xdr:rowOff>137160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121937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標準財政規模及び元利償還金に係る基準財政需要額算入額（分母）は前年度から大きな変動がないものの、地方債の現在高（分子）においては</a:t>
          </a:r>
          <a:r>
            <a:rPr kumimoji="1" lang="en-US" altLang="ja-JP" sz="1300">
              <a:latin typeface="ＭＳ Ｐゴシック" panose="020B0600070205080204" pitchFamily="50" charset="-128"/>
              <a:ea typeface="ＭＳ Ｐゴシック" panose="020B0600070205080204" pitchFamily="50" charset="-128"/>
            </a:rPr>
            <a:t>1,312</a:t>
          </a:r>
          <a:r>
            <a:rPr kumimoji="1" lang="ja-JP" altLang="en-US" sz="1300">
              <a:latin typeface="ＭＳ Ｐゴシック" panose="020B0600070205080204" pitchFamily="50" charset="-128"/>
              <a:ea typeface="ＭＳ Ｐゴシック" panose="020B0600070205080204" pitchFamily="50" charset="-128"/>
            </a:rPr>
            <a:t>百万円増加しており、将来負担比率が前年度と比較し</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ポイント増加した主な要因となっている。</a:t>
          </a:r>
        </a:p>
        <a:p>
          <a:r>
            <a:rPr kumimoji="1" lang="ja-JP" altLang="en-US" sz="1300">
              <a:latin typeface="ＭＳ Ｐゴシック" panose="020B0600070205080204" pitchFamily="50" charset="-128"/>
              <a:ea typeface="ＭＳ Ｐゴシック" panose="020B0600070205080204" pitchFamily="50" charset="-128"/>
            </a:rPr>
            <a:t>　公共施設の老朽化に伴う大規模改修や新規の大型普通建設事業の実施に伴い、地方債発行額が増加している。今後は、大型事業等の年度間の平準化を図るなど、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146544</xdr:rowOff>
    </xdr:from>
    <xdr:to>
      <xdr:col>81</xdr:col>
      <xdr:colOff>44450</xdr:colOff>
      <xdr:row>19</xdr:row>
      <xdr:rowOff>97084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32644"/>
          <a:ext cx="838200" cy="1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17850</xdr:rowOff>
    </xdr:from>
    <xdr:to>
      <xdr:col>77</xdr:col>
      <xdr:colOff>44450</xdr:colOff>
      <xdr:row>18</xdr:row>
      <xdr:rowOff>146544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039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17850</xdr:rowOff>
    </xdr:from>
    <xdr:to>
      <xdr:col>72</xdr:col>
      <xdr:colOff>203200</xdr:colOff>
      <xdr:row>18</xdr:row>
      <xdr:rowOff>135819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03950"/>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135819</xdr:rowOff>
    </xdr:from>
    <xdr:to>
      <xdr:col>68</xdr:col>
      <xdr:colOff>152400</xdr:colOff>
      <xdr:row>20</xdr:row>
      <xdr:rowOff>15452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21919"/>
          <a:ext cx="889000" cy="2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46284</xdr:rowOff>
    </xdr:from>
    <xdr:to>
      <xdr:col>81</xdr:col>
      <xdr:colOff>95250</xdr:colOff>
      <xdr:row>19</xdr:row>
      <xdr:rowOff>147884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18361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7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95744</xdr:rowOff>
    </xdr:from>
    <xdr:to>
      <xdr:col>77</xdr:col>
      <xdr:colOff>95250</xdr:colOff>
      <xdr:row>19</xdr:row>
      <xdr:rowOff>25894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10671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6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138500</xdr:rowOff>
    </xdr:from>
    <xdr:to>
      <xdr:col>73</xdr:col>
      <xdr:colOff>44450</xdr:colOff>
      <xdr:row>18</xdr:row>
      <xdr:rowOff>68650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53427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85019</xdr:rowOff>
    </xdr:from>
    <xdr:to>
      <xdr:col>68</xdr:col>
      <xdr:colOff>203200</xdr:colOff>
      <xdr:row>19</xdr:row>
      <xdr:rowOff>15170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711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171397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136102</xdr:rowOff>
    </xdr:from>
    <xdr:to>
      <xdr:col>64</xdr:col>
      <xdr:colOff>152400</xdr:colOff>
      <xdr:row>20</xdr:row>
      <xdr:rowOff>66252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51029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8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39,484
39,286
790.91
34,449,165
33,374,698
774,391
15,881,746
31,134,931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前年度と比較し人件費が</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百万円増加し、分母のうち臨時財政対策債が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百万円減少した影響もあり、前年度より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ポイント増加した。一方、継続して類似団体平均や秋田県平均を下回っている状況にある。　</a:t>
          </a:r>
        </a:p>
        <a:p>
          <a:r>
            <a:rPr kumimoji="1" lang="ja-JP" altLang="en-US" sz="1300">
              <a:latin typeface="ＭＳ Ｐゴシック" panose="020B0600070205080204" pitchFamily="50" charset="-128"/>
              <a:ea typeface="ＭＳ Ｐゴシック" panose="020B0600070205080204" pitchFamily="50" charset="-128"/>
            </a:rPr>
            <a:t>　今後は人件費の増加が見込まれるが、第４次定員管理計画に基づき、定員の適正化を図り、人件費の削減に努める。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前年度と比較し物件費が</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百万円減少したものの、充当一般財源等の増加により、同ポイントで推移した。一方、類似団体平均を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a:t>
          </a:r>
        </a:p>
        <a:p>
          <a:r>
            <a:rPr kumimoji="1" lang="ja-JP" altLang="en-US" sz="1300">
              <a:latin typeface="ＭＳ Ｐゴシック" panose="020B0600070205080204" pitchFamily="50" charset="-128"/>
              <a:ea typeface="ＭＳ Ｐゴシック" panose="020B0600070205080204" pitchFamily="50" charset="-128"/>
            </a:rPr>
            <a:t>　物価や光熱水費の高騰等によって、近年物件費は上昇傾向にあるが、施設の運営における民間活力の導入や施設運営の効率化を図り、施設の管理コストの縮減に努める。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54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前年度と比較し児童福祉費や生活保護費が増加したことに加え、分母のうち臨時財政対策債が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百万円減少した影響もあり、前年度より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今後も、保育料無償化等の施策による児童福祉費のほか、物価高騰対策による社会福祉費が増加する見込みであるが、事業内容を精査し、各制度の適切な執行に努める。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23585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59162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前年度より国民健康保険特別会計繰出金、後期高齢者医療特別会計繰出金が減少したことにより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他会計への繰出金については、各会計の事業の精査・見直しにより、適正な繰出しに努める。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85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36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60</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9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前年度と比較し一部事務組合への負担金が増加したことにより、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補助費等については、一部事務組合が実施する大型事業への負担金の増加をはじめ、上水道会計及び下水道会計への補助金が増加することが見込まれていることから、一部事務組合や各会計の経営状況を精査し、負担金及び補助金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689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598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49276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59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前年度と比較し、臨時財政対策債の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百万円減少（分母）に加え、公債費が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百万円減少（分子）したことにより、前年度より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ポイント減少した。また、類似団体平均や秋田県平均も下回っている状況にある。</a:t>
          </a:r>
        </a:p>
        <a:p>
          <a:r>
            <a:rPr kumimoji="1" lang="ja-JP" altLang="en-US" sz="1300">
              <a:latin typeface="ＭＳ Ｐゴシック" panose="020B0600070205080204" pitchFamily="50" charset="-128"/>
              <a:ea typeface="ＭＳ Ｐゴシック" panose="020B0600070205080204" pitchFamily="50" charset="-128"/>
            </a:rPr>
            <a:t>　大型普通建設事業により、令和７年度は借入れする地方債が増加する見込みであるが、交付税算入率の高い有利な地方債を活用し、実質公債費比率の更なる減少に取り組む。</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9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167005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4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74</xdr:row>
      <xdr:rowOff>167005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8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75</xdr:row>
      <xdr:rowOff>3175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8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ポイント増加しており、継続して類似団体平均を上回っている。主に、人件費、扶助費が増加したことや、分母のうち臨時財政対策債が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今後は、第４次定員管理計画に基づく定員の適正化や施設の運営における民間活力の導入等、より経営意識を高めた財政運営に努める。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360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78</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78</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760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76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105835</xdr:rowOff>
    </xdr:from>
    <xdr:to>
      <xdr:col>29</xdr:col>
      <xdr:colOff>127000</xdr:colOff>
      <xdr:row>16</xdr:row>
      <xdr:rowOff>140830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96660"/>
          <a:ext cx="647700" cy="34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140830</xdr:rowOff>
    </xdr:from>
    <xdr:to>
      <xdr:col>26</xdr:col>
      <xdr:colOff>50800</xdr:colOff>
      <xdr:row>17</xdr:row>
      <xdr:rowOff>43485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31655"/>
          <a:ext cx="698500" cy="7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43485</xdr:rowOff>
    </xdr:from>
    <xdr:to>
      <xdr:col>22</xdr:col>
      <xdr:colOff>114300</xdr:colOff>
      <xdr:row>17</xdr:row>
      <xdr:rowOff>107741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05760"/>
          <a:ext cx="698500" cy="6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107741</xdr:rowOff>
    </xdr:from>
    <xdr:to>
      <xdr:col>18</xdr:col>
      <xdr:colOff>177800</xdr:colOff>
      <xdr:row>17</xdr:row>
      <xdr:rowOff>133191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70016"/>
          <a:ext cx="698500" cy="2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55035</xdr:rowOff>
    </xdr:from>
    <xdr:to>
      <xdr:col>29</xdr:col>
      <xdr:colOff>177800</xdr:colOff>
      <xdr:row>16</xdr:row>
      <xdr:rowOff>156635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4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71562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90030</xdr:rowOff>
    </xdr:from>
    <xdr:to>
      <xdr:col>26</xdr:col>
      <xdr:colOff>101600</xdr:colOff>
      <xdr:row>17</xdr:row>
      <xdr:rowOff>20180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8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30357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49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164135</xdr:rowOff>
    </xdr:from>
    <xdr:to>
      <xdr:col>22</xdr:col>
      <xdr:colOff>165100</xdr:colOff>
      <xdr:row>17</xdr:row>
      <xdr:rowOff>94285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54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56941</xdr:rowOff>
    </xdr:from>
    <xdr:to>
      <xdr:col>19</xdr:col>
      <xdr:colOff>38100</xdr:colOff>
      <xdr:row>17</xdr:row>
      <xdr:rowOff>158541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1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168718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82391</xdr:rowOff>
    </xdr:from>
    <xdr:to>
      <xdr:col>15</xdr:col>
      <xdr:colOff>101600</xdr:colOff>
      <xdr:row>18</xdr:row>
      <xdr:rowOff>12541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4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22718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18725</xdr:rowOff>
    </xdr:from>
    <xdr:to>
      <xdr:col>29</xdr:col>
      <xdr:colOff>127000</xdr:colOff>
      <xdr:row>38</xdr:row>
      <xdr:rowOff>21138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86325"/>
          <a:ext cx="647700" cy="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3502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1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18928</xdr:rowOff>
    </xdr:from>
    <xdr:to>
      <xdr:col>26</xdr:col>
      <xdr:colOff>50800</xdr:colOff>
      <xdr:row>38</xdr:row>
      <xdr:rowOff>21138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86528"/>
          <a:ext cx="6985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16321</xdr:rowOff>
    </xdr:from>
    <xdr:to>
      <xdr:col>22</xdr:col>
      <xdr:colOff>114300</xdr:colOff>
      <xdr:row>38</xdr:row>
      <xdr:rowOff>18928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83921"/>
          <a:ext cx="698500" cy="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16321</xdr:rowOff>
    </xdr:from>
    <xdr:to>
      <xdr:col>18</xdr:col>
      <xdr:colOff>177800</xdr:colOff>
      <xdr:row>38</xdr:row>
      <xdr:rowOff>21772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83921"/>
          <a:ext cx="698500" cy="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310825</xdr:rowOff>
    </xdr:from>
    <xdr:to>
      <xdr:col>29</xdr:col>
      <xdr:colOff>177800</xdr:colOff>
      <xdr:row>38</xdr:row>
      <xdr:rowOff>69525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35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155902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313238</xdr:rowOff>
    </xdr:from>
    <xdr:to>
      <xdr:col>26</xdr:col>
      <xdr:colOff>101600</xdr:colOff>
      <xdr:row>38</xdr:row>
      <xdr:rowOff>71938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3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82115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6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311028</xdr:rowOff>
    </xdr:from>
    <xdr:to>
      <xdr:col>22</xdr:col>
      <xdr:colOff>165100</xdr:colOff>
      <xdr:row>38</xdr:row>
      <xdr:rowOff>69728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3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79905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308421</xdr:rowOff>
    </xdr:from>
    <xdr:to>
      <xdr:col>19</xdr:col>
      <xdr:colOff>38100</xdr:colOff>
      <xdr:row>38</xdr:row>
      <xdr:rowOff>67121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77298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313872</xdr:rowOff>
    </xdr:from>
    <xdr:to>
      <xdr:col>15</xdr:col>
      <xdr:colOff>101600</xdr:colOff>
      <xdr:row>38</xdr:row>
      <xdr:rowOff>72572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82749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39,484
39,286
790.91
34,449,165
33,374,698
774,391
15,881,746
31,134,931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82419</xdr:rowOff>
    </xdr:from>
    <xdr:to>
      <xdr:col>24</xdr:col>
      <xdr:colOff>63500</xdr:colOff>
      <xdr:row>36</xdr:row>
      <xdr:rowOff>156409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4619"/>
          <a:ext cx="8382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156409</xdr:rowOff>
    </xdr:from>
    <xdr:to>
      <xdr:col>19</xdr:col>
      <xdr:colOff>177800</xdr:colOff>
      <xdr:row>37</xdr:row>
      <xdr:rowOff>5066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86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5066</xdr:rowOff>
    </xdr:from>
    <xdr:to>
      <xdr:col>15</xdr:col>
      <xdr:colOff>50800</xdr:colOff>
      <xdr:row>37</xdr:row>
      <xdr:rowOff>26151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8716"/>
          <a:ext cx="889000" cy="2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26151</xdr:rowOff>
    </xdr:from>
    <xdr:to>
      <xdr:col>10</xdr:col>
      <xdr:colOff>114300</xdr:colOff>
      <xdr:row>37</xdr:row>
      <xdr:rowOff>61780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9801"/>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31619</xdr:rowOff>
    </xdr:from>
    <xdr:to>
      <xdr:col>24</xdr:col>
      <xdr:colOff>114300</xdr:colOff>
      <xdr:row>36</xdr:row>
      <xdr:rowOff>133219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10046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105609</xdr:rowOff>
    </xdr:from>
    <xdr:to>
      <xdr:col>20</xdr:col>
      <xdr:colOff>38100</xdr:colOff>
      <xdr:row>37</xdr:row>
      <xdr:rowOff>35759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26886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125716</xdr:rowOff>
    </xdr:from>
    <xdr:to>
      <xdr:col>15</xdr:col>
      <xdr:colOff>101600</xdr:colOff>
      <xdr:row>37</xdr:row>
      <xdr:rowOff>55866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46993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9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146801</xdr:rowOff>
    </xdr:from>
    <xdr:to>
      <xdr:col>10</xdr:col>
      <xdr:colOff>165100</xdr:colOff>
      <xdr:row>37</xdr:row>
      <xdr:rowOff>76951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68078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10980</xdr:rowOff>
    </xdr:from>
    <xdr:to>
      <xdr:col>6</xdr:col>
      <xdr:colOff>38100</xdr:colOff>
      <xdr:row>37</xdr:row>
      <xdr:rowOff>112580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103707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113035</xdr:rowOff>
    </xdr:from>
    <xdr:to>
      <xdr:col>24</xdr:col>
      <xdr:colOff>63500</xdr:colOff>
      <xdr:row>58</xdr:row>
      <xdr:rowOff>113845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7135"/>
          <a:ext cx="8382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113035</xdr:rowOff>
    </xdr:from>
    <xdr:to>
      <xdr:col>19</xdr:col>
      <xdr:colOff>177800</xdr:colOff>
      <xdr:row>58</xdr:row>
      <xdr:rowOff>115759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13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115595</xdr:rowOff>
    </xdr:from>
    <xdr:to>
      <xdr:col>15</xdr:col>
      <xdr:colOff>50800</xdr:colOff>
      <xdr:row>58</xdr:row>
      <xdr:rowOff>115759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969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115595</xdr:rowOff>
    </xdr:from>
    <xdr:to>
      <xdr:col>10</xdr:col>
      <xdr:colOff>114300</xdr:colOff>
      <xdr:row>58</xdr:row>
      <xdr:rowOff>116623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69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63045</xdr:rowOff>
    </xdr:from>
    <xdr:to>
      <xdr:col>24</xdr:col>
      <xdr:colOff>114300</xdr:colOff>
      <xdr:row>58</xdr:row>
      <xdr:rowOff>164645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22422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62235</xdr:rowOff>
    </xdr:from>
    <xdr:to>
      <xdr:col>20</xdr:col>
      <xdr:colOff>38100</xdr:colOff>
      <xdr:row>58</xdr:row>
      <xdr:rowOff>163835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8912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64959</xdr:rowOff>
    </xdr:from>
    <xdr:to>
      <xdr:col>15</xdr:col>
      <xdr:colOff>101600</xdr:colOff>
      <xdr:row>58</xdr:row>
      <xdr:rowOff>166559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64795</xdr:rowOff>
    </xdr:from>
    <xdr:to>
      <xdr:col>10</xdr:col>
      <xdr:colOff>165100</xdr:colOff>
      <xdr:row>58</xdr:row>
      <xdr:rowOff>166395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11472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65823</xdr:rowOff>
    </xdr:from>
    <xdr:to>
      <xdr:col>6</xdr:col>
      <xdr:colOff>38100</xdr:colOff>
      <xdr:row>58</xdr:row>
      <xdr:rowOff>167423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12500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136410</xdr:rowOff>
    </xdr:from>
    <xdr:to>
      <xdr:col>24</xdr:col>
      <xdr:colOff>63500</xdr:colOff>
      <xdr:row>77</xdr:row>
      <xdr:rowOff>118542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66610"/>
          <a:ext cx="838200" cy="15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152794</xdr:rowOff>
    </xdr:from>
    <xdr:to>
      <xdr:col>19</xdr:col>
      <xdr:colOff>177800</xdr:colOff>
      <xdr:row>77</xdr:row>
      <xdr:rowOff>118542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82994"/>
          <a:ext cx="889000" cy="1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152794</xdr:rowOff>
    </xdr:from>
    <xdr:to>
      <xdr:col>15</xdr:col>
      <xdr:colOff>50800</xdr:colOff>
      <xdr:row>77</xdr:row>
      <xdr:rowOff>3823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8299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110134</xdr:rowOff>
    </xdr:from>
    <xdr:to>
      <xdr:col>10</xdr:col>
      <xdr:colOff>114300</xdr:colOff>
      <xdr:row>77</xdr:row>
      <xdr:rowOff>3823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40334"/>
          <a:ext cx="889000" cy="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85610</xdr:rowOff>
    </xdr:from>
    <xdr:to>
      <xdr:col>24</xdr:col>
      <xdr:colOff>114300</xdr:colOff>
      <xdr:row>77</xdr:row>
      <xdr:rowOff>15760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108488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67742</xdr:rowOff>
    </xdr:from>
    <xdr:to>
      <xdr:col>20</xdr:col>
      <xdr:colOff>38100</xdr:colOff>
      <xdr:row>77</xdr:row>
      <xdr:rowOff>169342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14419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101994</xdr:rowOff>
    </xdr:from>
    <xdr:to>
      <xdr:col>15</xdr:col>
      <xdr:colOff>101600</xdr:colOff>
      <xdr:row>77</xdr:row>
      <xdr:rowOff>32144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48671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124473</xdr:rowOff>
    </xdr:from>
    <xdr:to>
      <xdr:col>10</xdr:col>
      <xdr:colOff>165100</xdr:colOff>
      <xdr:row>77</xdr:row>
      <xdr:rowOff>54623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71150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59334</xdr:rowOff>
    </xdr:from>
    <xdr:to>
      <xdr:col>6</xdr:col>
      <xdr:colOff>38100</xdr:colOff>
      <xdr:row>76</xdr:row>
      <xdr:rowOff>160934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6011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53732</xdr:rowOff>
    </xdr:from>
    <xdr:to>
      <xdr:col>24</xdr:col>
      <xdr:colOff>63500</xdr:colOff>
      <xdr:row>95</xdr:row>
      <xdr:rowOff>111361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41482"/>
          <a:ext cx="8382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111361</xdr:rowOff>
    </xdr:from>
    <xdr:to>
      <xdr:col>19</xdr:col>
      <xdr:colOff>177800</xdr:colOff>
      <xdr:row>96</xdr:row>
      <xdr:rowOff>11463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9911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11463</xdr:rowOff>
    </xdr:from>
    <xdr:to>
      <xdr:col>15</xdr:col>
      <xdr:colOff>50800</xdr:colOff>
      <xdr:row>96</xdr:row>
      <xdr:rowOff>87419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70663"/>
          <a:ext cx="889000" cy="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86078</xdr:rowOff>
    </xdr:from>
    <xdr:to>
      <xdr:col>10</xdr:col>
      <xdr:colOff>114300</xdr:colOff>
      <xdr:row>96</xdr:row>
      <xdr:rowOff>87419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4527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2932</xdr:rowOff>
    </xdr:from>
    <xdr:to>
      <xdr:col>24</xdr:col>
      <xdr:colOff>114300</xdr:colOff>
      <xdr:row>95</xdr:row>
      <xdr:rowOff>104532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25809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60561</xdr:rowOff>
    </xdr:from>
    <xdr:to>
      <xdr:col>20</xdr:col>
      <xdr:colOff>38100</xdr:colOff>
      <xdr:row>95</xdr:row>
      <xdr:rowOff>162161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7238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132113</xdr:rowOff>
    </xdr:from>
    <xdr:to>
      <xdr:col>15</xdr:col>
      <xdr:colOff>101600</xdr:colOff>
      <xdr:row>96</xdr:row>
      <xdr:rowOff>62263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78790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9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36619</xdr:rowOff>
    </xdr:from>
    <xdr:to>
      <xdr:col>10</xdr:col>
      <xdr:colOff>165100</xdr:colOff>
      <xdr:row>96</xdr:row>
      <xdr:rowOff>138219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129346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8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35278</xdr:rowOff>
    </xdr:from>
    <xdr:to>
      <xdr:col>6</xdr:col>
      <xdr:colOff>38100</xdr:colOff>
      <xdr:row>96</xdr:row>
      <xdr:rowOff>136878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153405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6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40197</xdr:rowOff>
    </xdr:from>
    <xdr:to>
      <xdr:col>55</xdr:col>
      <xdr:colOff>0</xdr:colOff>
      <xdr:row>37</xdr:row>
      <xdr:rowOff>65144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83847"/>
          <a:ext cx="838200"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50605</xdr:rowOff>
    </xdr:from>
    <xdr:to>
      <xdr:col>50</xdr:col>
      <xdr:colOff>114300</xdr:colOff>
      <xdr:row>37</xdr:row>
      <xdr:rowOff>65144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94255"/>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164294</xdr:rowOff>
    </xdr:from>
    <xdr:to>
      <xdr:col>45</xdr:col>
      <xdr:colOff>177800</xdr:colOff>
      <xdr:row>37</xdr:row>
      <xdr:rowOff>50605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6494"/>
          <a:ext cx="8890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101622</xdr:rowOff>
    </xdr:from>
    <xdr:to>
      <xdr:col>41</xdr:col>
      <xdr:colOff>50800</xdr:colOff>
      <xdr:row>36</xdr:row>
      <xdr:rowOff>164294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2372"/>
          <a:ext cx="889000" cy="2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160847</xdr:rowOff>
    </xdr:from>
    <xdr:to>
      <xdr:col>55</xdr:col>
      <xdr:colOff>50800</xdr:colOff>
      <xdr:row>37</xdr:row>
      <xdr:rowOff>90997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12274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14344</xdr:rowOff>
    </xdr:from>
    <xdr:to>
      <xdr:col>50</xdr:col>
      <xdr:colOff>165100</xdr:colOff>
      <xdr:row>37</xdr:row>
      <xdr:rowOff>115944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132471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3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171255</xdr:rowOff>
    </xdr:from>
    <xdr:to>
      <xdr:col>46</xdr:col>
      <xdr:colOff>38100</xdr:colOff>
      <xdr:row>37</xdr:row>
      <xdr:rowOff>101405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117932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1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113494</xdr:rowOff>
    </xdr:from>
    <xdr:to>
      <xdr:col>41</xdr:col>
      <xdr:colOff>101600</xdr:colOff>
      <xdr:row>37</xdr:row>
      <xdr:rowOff>43644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60171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50822</xdr:rowOff>
    </xdr:from>
    <xdr:to>
      <xdr:col>36</xdr:col>
      <xdr:colOff>165100</xdr:colOff>
      <xdr:row>35</xdr:row>
      <xdr:rowOff>152422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168949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24253</xdr:rowOff>
    </xdr:from>
    <xdr:to>
      <xdr:col>55</xdr:col>
      <xdr:colOff>0</xdr:colOff>
      <xdr:row>56</xdr:row>
      <xdr:rowOff>109634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54003"/>
          <a:ext cx="838200" cy="25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109634</xdr:rowOff>
    </xdr:from>
    <xdr:to>
      <xdr:col>50</xdr:col>
      <xdr:colOff>114300</xdr:colOff>
      <xdr:row>57</xdr:row>
      <xdr:rowOff>27915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10834"/>
          <a:ext cx="889000" cy="8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27915</xdr:rowOff>
    </xdr:from>
    <xdr:to>
      <xdr:col>45</xdr:col>
      <xdr:colOff>177800</xdr:colOff>
      <xdr:row>57</xdr:row>
      <xdr:rowOff>28061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0565"/>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28061</xdr:rowOff>
    </xdr:from>
    <xdr:to>
      <xdr:col>41</xdr:col>
      <xdr:colOff>50800</xdr:colOff>
      <xdr:row>57</xdr:row>
      <xdr:rowOff>74462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00711"/>
          <a:ext cx="889000" cy="4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144903</xdr:rowOff>
    </xdr:from>
    <xdr:to>
      <xdr:col>55</xdr:col>
      <xdr:colOff>50800</xdr:colOff>
      <xdr:row>55</xdr:row>
      <xdr:rowOff>75053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167780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5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58834</xdr:rowOff>
    </xdr:from>
    <xdr:to>
      <xdr:col>50</xdr:col>
      <xdr:colOff>165100</xdr:colOff>
      <xdr:row>56</xdr:row>
      <xdr:rowOff>160434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151561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148565</xdr:rowOff>
    </xdr:from>
    <xdr:to>
      <xdr:col>46</xdr:col>
      <xdr:colOff>38100</xdr:colOff>
      <xdr:row>57</xdr:row>
      <xdr:rowOff>78715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69842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148711</xdr:rowOff>
    </xdr:from>
    <xdr:to>
      <xdr:col>41</xdr:col>
      <xdr:colOff>101600</xdr:colOff>
      <xdr:row>57</xdr:row>
      <xdr:rowOff>78861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23662</xdr:rowOff>
    </xdr:from>
    <xdr:to>
      <xdr:col>36</xdr:col>
      <xdr:colOff>165100</xdr:colOff>
      <xdr:row>57</xdr:row>
      <xdr:rowOff>125262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116389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120607</xdr:rowOff>
    </xdr:from>
    <xdr:to>
      <xdr:col>55</xdr:col>
      <xdr:colOff>0</xdr:colOff>
      <xdr:row>79</xdr:row>
      <xdr:rowOff>73320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3707"/>
          <a:ext cx="838200" cy="1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166077</xdr:rowOff>
    </xdr:from>
    <xdr:to>
      <xdr:col>50</xdr:col>
      <xdr:colOff>114300</xdr:colOff>
      <xdr:row>79</xdr:row>
      <xdr:rowOff>73320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39177"/>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89081</xdr:rowOff>
    </xdr:from>
    <xdr:to>
      <xdr:col>45</xdr:col>
      <xdr:colOff>177800</xdr:colOff>
      <xdr:row>78</xdr:row>
      <xdr:rowOff>166077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2181"/>
          <a:ext cx="889000" cy="7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168362</xdr:rowOff>
    </xdr:from>
    <xdr:to>
      <xdr:col>41</xdr:col>
      <xdr:colOff>50800</xdr:colOff>
      <xdr:row>78</xdr:row>
      <xdr:rowOff>89081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0012"/>
          <a:ext cx="889000" cy="9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69807</xdr:rowOff>
    </xdr:from>
    <xdr:to>
      <xdr:col>55</xdr:col>
      <xdr:colOff>50800</xdr:colOff>
      <xdr:row>78</xdr:row>
      <xdr:rowOff>171407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48234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22520</xdr:rowOff>
    </xdr:from>
    <xdr:to>
      <xdr:col>50</xdr:col>
      <xdr:colOff>165100</xdr:colOff>
      <xdr:row>79</xdr:row>
      <xdr:rowOff>124120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115247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115277</xdr:rowOff>
    </xdr:from>
    <xdr:to>
      <xdr:col>46</xdr:col>
      <xdr:colOff>38100</xdr:colOff>
      <xdr:row>79</xdr:row>
      <xdr:rowOff>45427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36554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8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38281</xdr:rowOff>
    </xdr:from>
    <xdr:to>
      <xdr:col>41</xdr:col>
      <xdr:colOff>101600</xdr:colOff>
      <xdr:row>78</xdr:row>
      <xdr:rowOff>139881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131008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117562</xdr:rowOff>
    </xdr:from>
    <xdr:to>
      <xdr:col>36</xdr:col>
      <xdr:colOff>165100</xdr:colOff>
      <xdr:row>78</xdr:row>
      <xdr:rowOff>47712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38839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42008</xdr:rowOff>
    </xdr:from>
    <xdr:to>
      <xdr:col>55</xdr:col>
      <xdr:colOff>0</xdr:colOff>
      <xdr:row>96</xdr:row>
      <xdr:rowOff>29429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58308"/>
          <a:ext cx="838200" cy="3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29429</xdr:rowOff>
    </xdr:from>
    <xdr:to>
      <xdr:col>50</xdr:col>
      <xdr:colOff>114300</xdr:colOff>
      <xdr:row>96</xdr:row>
      <xdr:rowOff>112840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8629"/>
          <a:ext cx="889000" cy="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112840</xdr:rowOff>
    </xdr:from>
    <xdr:to>
      <xdr:col>45</xdr:col>
      <xdr:colOff>177800</xdr:colOff>
      <xdr:row>96</xdr:row>
      <xdr:rowOff>160365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72040"/>
          <a:ext cx="889000" cy="4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160365</xdr:rowOff>
    </xdr:from>
    <xdr:to>
      <xdr:col>41</xdr:col>
      <xdr:colOff>50800</xdr:colOff>
      <xdr:row>97</xdr:row>
      <xdr:rowOff>82865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19565"/>
          <a:ext cx="889000" cy="9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162658</xdr:rowOff>
    </xdr:from>
    <xdr:to>
      <xdr:col>55</xdr:col>
      <xdr:colOff>50800</xdr:colOff>
      <xdr:row>94</xdr:row>
      <xdr:rowOff>92808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0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14085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5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150079</xdr:rowOff>
    </xdr:from>
    <xdr:to>
      <xdr:col>50</xdr:col>
      <xdr:colOff>165100</xdr:colOff>
      <xdr:row>96</xdr:row>
      <xdr:rowOff>80229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96756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1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62040</xdr:rowOff>
    </xdr:from>
    <xdr:to>
      <xdr:col>46</xdr:col>
      <xdr:colOff>38100</xdr:colOff>
      <xdr:row>96</xdr:row>
      <xdr:rowOff>163640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154767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109565</xdr:rowOff>
    </xdr:from>
    <xdr:to>
      <xdr:col>41</xdr:col>
      <xdr:colOff>101600</xdr:colOff>
      <xdr:row>97</xdr:row>
      <xdr:rowOff>39715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30842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32065</xdr:rowOff>
    </xdr:from>
    <xdr:to>
      <xdr:col>36</xdr:col>
      <xdr:colOff>165100</xdr:colOff>
      <xdr:row>97</xdr:row>
      <xdr:rowOff>133665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124792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88438</xdr:rowOff>
    </xdr:from>
    <xdr:to>
      <xdr:col>85</xdr:col>
      <xdr:colOff>127000</xdr:colOff>
      <xdr:row>39</xdr:row>
      <xdr:rowOff>98461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4988"/>
          <a:ext cx="838200" cy="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98461</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5011"/>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98030</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4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37638</xdr:rowOff>
    </xdr:from>
    <xdr:to>
      <xdr:col>85</xdr:col>
      <xdr:colOff>177800</xdr:colOff>
      <xdr:row>39</xdr:row>
      <xdr:rowOff>139238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47661</xdr:rowOff>
    </xdr:from>
    <xdr:to>
      <xdr:col>81</xdr:col>
      <xdr:colOff>101600</xdr:colOff>
      <xdr:row>39</xdr:row>
      <xdr:rowOff>149261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140388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47230</xdr:rowOff>
    </xdr:from>
    <xdr:to>
      <xdr:col>67</xdr:col>
      <xdr:colOff>101600</xdr:colOff>
      <xdr:row>39</xdr:row>
      <xdr:rowOff>148830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139957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147907</xdr:rowOff>
    </xdr:from>
    <xdr:to>
      <xdr:col>85</xdr:col>
      <xdr:colOff>127000</xdr:colOff>
      <xdr:row>77</xdr:row>
      <xdr:rowOff>149927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49557"/>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149763</xdr:rowOff>
    </xdr:from>
    <xdr:to>
      <xdr:col>81</xdr:col>
      <xdr:colOff>50800</xdr:colOff>
      <xdr:row>77</xdr:row>
      <xdr:rowOff>149927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141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149763</xdr:rowOff>
    </xdr:from>
    <xdr:to>
      <xdr:col>76</xdr:col>
      <xdr:colOff>114300</xdr:colOff>
      <xdr:row>77</xdr:row>
      <xdr:rowOff>151905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141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151905</xdr:rowOff>
    </xdr:from>
    <xdr:to>
      <xdr:col>71</xdr:col>
      <xdr:colOff>177800</xdr:colOff>
      <xdr:row>77</xdr:row>
      <xdr:rowOff>152099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355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97107</xdr:rowOff>
    </xdr:from>
    <xdr:to>
      <xdr:col>85</xdr:col>
      <xdr:colOff>177800</xdr:colOff>
      <xdr:row>78</xdr:row>
      <xdr:rowOff>27257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99127</xdr:rowOff>
    </xdr:from>
    <xdr:to>
      <xdr:col>81</xdr:col>
      <xdr:colOff>101600</xdr:colOff>
      <xdr:row>78</xdr:row>
      <xdr:rowOff>29277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20404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98963</xdr:rowOff>
    </xdr:from>
    <xdr:to>
      <xdr:col>76</xdr:col>
      <xdr:colOff>165100</xdr:colOff>
      <xdr:row>78</xdr:row>
      <xdr:rowOff>29113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20240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101105</xdr:rowOff>
    </xdr:from>
    <xdr:to>
      <xdr:col>72</xdr:col>
      <xdr:colOff>38100</xdr:colOff>
      <xdr:row>78</xdr:row>
      <xdr:rowOff>31255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22382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101299</xdr:rowOff>
    </xdr:from>
    <xdr:to>
      <xdr:col>67</xdr:col>
      <xdr:colOff>101600</xdr:colOff>
      <xdr:row>78</xdr:row>
      <xdr:rowOff>31449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22576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137071</xdr:rowOff>
    </xdr:from>
    <xdr:to>
      <xdr:col>85</xdr:col>
      <xdr:colOff>127000</xdr:colOff>
      <xdr:row>98</xdr:row>
      <xdr:rowOff>156769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39171"/>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156769</xdr:rowOff>
    </xdr:from>
    <xdr:to>
      <xdr:col>81</xdr:col>
      <xdr:colOff>50800</xdr:colOff>
      <xdr:row>98</xdr:row>
      <xdr:rowOff>159905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8869"/>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137770</xdr:rowOff>
    </xdr:from>
    <xdr:to>
      <xdr:col>76</xdr:col>
      <xdr:colOff>114300</xdr:colOff>
      <xdr:row>98</xdr:row>
      <xdr:rowOff>159905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39870"/>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137770</xdr:rowOff>
    </xdr:from>
    <xdr:to>
      <xdr:col>71</xdr:col>
      <xdr:colOff>177800</xdr:colOff>
      <xdr:row>98</xdr:row>
      <xdr:rowOff>163503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39870"/>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86271</xdr:rowOff>
    </xdr:from>
    <xdr:to>
      <xdr:col>85</xdr:col>
      <xdr:colOff>177800</xdr:colOff>
      <xdr:row>99</xdr:row>
      <xdr:rowOff>16421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105969</xdr:rowOff>
    </xdr:from>
    <xdr:to>
      <xdr:col>81</xdr:col>
      <xdr:colOff>101600</xdr:colOff>
      <xdr:row>99</xdr:row>
      <xdr:rowOff>36119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27246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109105</xdr:rowOff>
    </xdr:from>
    <xdr:to>
      <xdr:col>76</xdr:col>
      <xdr:colOff>165100</xdr:colOff>
      <xdr:row>99</xdr:row>
      <xdr:rowOff>39255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30382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86970</xdr:rowOff>
    </xdr:from>
    <xdr:to>
      <xdr:col>72</xdr:col>
      <xdr:colOff>38100</xdr:colOff>
      <xdr:row>99</xdr:row>
      <xdr:rowOff>17120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112703</xdr:rowOff>
    </xdr:from>
    <xdr:to>
      <xdr:col>67</xdr:col>
      <xdr:colOff>101600</xdr:colOff>
      <xdr:row>99</xdr:row>
      <xdr:rowOff>42853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33980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55085</xdr:rowOff>
    </xdr:from>
    <xdr:to>
      <xdr:col>116</xdr:col>
      <xdr:colOff>63500</xdr:colOff>
      <xdr:row>37</xdr:row>
      <xdr:rowOff>84412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98735"/>
          <a:ext cx="8382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71349</xdr:rowOff>
    </xdr:from>
    <xdr:to>
      <xdr:col>111</xdr:col>
      <xdr:colOff>177800</xdr:colOff>
      <xdr:row>37</xdr:row>
      <xdr:rowOff>84412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149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42708</xdr:rowOff>
    </xdr:from>
    <xdr:to>
      <xdr:col>107</xdr:col>
      <xdr:colOff>50800</xdr:colOff>
      <xdr:row>37</xdr:row>
      <xdr:rowOff>71349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86358"/>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42708</xdr:rowOff>
    </xdr:from>
    <xdr:to>
      <xdr:col>102</xdr:col>
      <xdr:colOff>114300</xdr:colOff>
      <xdr:row>37</xdr:row>
      <xdr:rowOff>48423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8635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4285</xdr:rowOff>
    </xdr:from>
    <xdr:to>
      <xdr:col>116</xdr:col>
      <xdr:colOff>114300</xdr:colOff>
      <xdr:row>37</xdr:row>
      <xdr:rowOff>105885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27162</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33612</xdr:rowOff>
    </xdr:from>
    <xdr:to>
      <xdr:col>112</xdr:col>
      <xdr:colOff>38100</xdr:colOff>
      <xdr:row>37</xdr:row>
      <xdr:rowOff>135212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151739</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5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20549</xdr:rowOff>
    </xdr:from>
    <xdr:to>
      <xdr:col>107</xdr:col>
      <xdr:colOff>101600</xdr:colOff>
      <xdr:row>37</xdr:row>
      <xdr:rowOff>122149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138676</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163358</xdr:rowOff>
    </xdr:from>
    <xdr:to>
      <xdr:col>102</xdr:col>
      <xdr:colOff>165100</xdr:colOff>
      <xdr:row>37</xdr:row>
      <xdr:rowOff>93508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110035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169073</xdr:rowOff>
    </xdr:from>
    <xdr:to>
      <xdr:col>98</xdr:col>
      <xdr:colOff>38100</xdr:colOff>
      <xdr:row>37</xdr:row>
      <xdr:rowOff>99223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115750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124231</xdr:rowOff>
    </xdr:from>
    <xdr:to>
      <xdr:col>116</xdr:col>
      <xdr:colOff>63500</xdr:colOff>
      <xdr:row>58</xdr:row>
      <xdr:rowOff>130921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8331"/>
          <a:ext cx="838200" cy="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130921</xdr:rowOff>
    </xdr:from>
    <xdr:to>
      <xdr:col>111</xdr:col>
      <xdr:colOff>177800</xdr:colOff>
      <xdr:row>58</xdr:row>
      <xdr:rowOff>132865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5021"/>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129741</xdr:rowOff>
    </xdr:from>
    <xdr:to>
      <xdr:col>107</xdr:col>
      <xdr:colOff>50800</xdr:colOff>
      <xdr:row>58</xdr:row>
      <xdr:rowOff>132865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3841"/>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128080</xdr:rowOff>
    </xdr:from>
    <xdr:to>
      <xdr:col>102</xdr:col>
      <xdr:colOff>114300</xdr:colOff>
      <xdr:row>58</xdr:row>
      <xdr:rowOff>129741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2180"/>
          <a:ext cx="8890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73431</xdr:rowOff>
    </xdr:from>
    <xdr:to>
      <xdr:col>116</xdr:col>
      <xdr:colOff>114300</xdr:colOff>
      <xdr:row>59</xdr:row>
      <xdr:rowOff>3581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32808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80121</xdr:rowOff>
    </xdr:from>
    <xdr:to>
      <xdr:col>112</xdr:col>
      <xdr:colOff>38100</xdr:colOff>
      <xdr:row>59</xdr:row>
      <xdr:rowOff>10271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26798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9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82065</xdr:rowOff>
    </xdr:from>
    <xdr:to>
      <xdr:col>107</xdr:col>
      <xdr:colOff>101600</xdr:colOff>
      <xdr:row>59</xdr:row>
      <xdr:rowOff>12215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28742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0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78941</xdr:rowOff>
    </xdr:from>
    <xdr:to>
      <xdr:col>102</xdr:col>
      <xdr:colOff>165100</xdr:colOff>
      <xdr:row>59</xdr:row>
      <xdr:rowOff>9091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25618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77280</xdr:rowOff>
    </xdr:from>
    <xdr:to>
      <xdr:col>98</xdr:col>
      <xdr:colOff>38100</xdr:colOff>
      <xdr:row>59</xdr:row>
      <xdr:rowOff>7430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23957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143739</xdr:rowOff>
    </xdr:from>
    <xdr:to>
      <xdr:col>116</xdr:col>
      <xdr:colOff>63500</xdr:colOff>
      <xdr:row>75</xdr:row>
      <xdr:rowOff>150216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0248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141319</xdr:rowOff>
    </xdr:from>
    <xdr:to>
      <xdr:col>111</xdr:col>
      <xdr:colOff>177800</xdr:colOff>
      <xdr:row>75</xdr:row>
      <xdr:rowOff>150216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00069"/>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141319</xdr:rowOff>
    </xdr:from>
    <xdr:to>
      <xdr:col>107</xdr:col>
      <xdr:colOff>50800</xdr:colOff>
      <xdr:row>76</xdr:row>
      <xdr:rowOff>10961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00069"/>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10961</xdr:rowOff>
    </xdr:from>
    <xdr:to>
      <xdr:col>102</xdr:col>
      <xdr:colOff>114300</xdr:colOff>
      <xdr:row>76</xdr:row>
      <xdr:rowOff>21152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41161"/>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92939</xdr:rowOff>
    </xdr:from>
    <xdr:to>
      <xdr:col>116</xdr:col>
      <xdr:colOff>114300</xdr:colOff>
      <xdr:row>76</xdr:row>
      <xdr:rowOff>23089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71366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99416</xdr:rowOff>
    </xdr:from>
    <xdr:to>
      <xdr:col>112</xdr:col>
      <xdr:colOff>38100</xdr:colOff>
      <xdr:row>76</xdr:row>
      <xdr:rowOff>29566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20693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90519</xdr:rowOff>
    </xdr:from>
    <xdr:to>
      <xdr:col>107</xdr:col>
      <xdr:colOff>101600</xdr:colOff>
      <xdr:row>76</xdr:row>
      <xdr:rowOff>20669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131610</xdr:rowOff>
    </xdr:from>
    <xdr:to>
      <xdr:col>102</xdr:col>
      <xdr:colOff>165100</xdr:colOff>
      <xdr:row>76</xdr:row>
      <xdr:rowOff>61761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903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52888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141802</xdr:rowOff>
    </xdr:from>
    <xdr:to>
      <xdr:col>98</xdr:col>
      <xdr:colOff>38100</xdr:colOff>
      <xdr:row>76</xdr:row>
      <xdr:rowOff>71952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63079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物件費の住民一人当たりのコストは</a:t>
          </a:r>
          <a:r>
            <a:rPr kumimoji="1" lang="en-US" altLang="ja-JP" sz="1300">
              <a:latin typeface="ＭＳ Ｐゴシック" panose="020B0600070205080204" pitchFamily="50" charset="-128"/>
              <a:ea typeface="ＭＳ Ｐゴシック" panose="020B0600070205080204" pitchFamily="50" charset="-128"/>
            </a:rPr>
            <a:t>113,101</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4,219</a:t>
          </a:r>
          <a:r>
            <a:rPr kumimoji="1" lang="ja-JP" altLang="en-US" sz="1300">
              <a:latin typeface="ＭＳ Ｐゴシック" panose="020B0600070205080204" pitchFamily="50" charset="-128"/>
              <a:ea typeface="ＭＳ Ｐゴシック" panose="020B0600070205080204" pitchFamily="50" charset="-128"/>
            </a:rPr>
            <a:t>円上回っている。前年度と比較し</a:t>
          </a:r>
          <a:r>
            <a:rPr kumimoji="1" lang="en-US" altLang="ja-JP" sz="1300">
              <a:latin typeface="ＭＳ Ｐゴシック" panose="020B0600070205080204" pitchFamily="50" charset="-128"/>
              <a:ea typeface="ＭＳ Ｐゴシック" panose="020B0600070205080204" pitchFamily="50" charset="-128"/>
            </a:rPr>
            <a:t>3,545</a:t>
          </a:r>
          <a:r>
            <a:rPr kumimoji="1" lang="ja-JP" altLang="en-US" sz="1300">
              <a:latin typeface="ＭＳ Ｐゴシック" panose="020B0600070205080204" pitchFamily="50" charset="-128"/>
              <a:ea typeface="ＭＳ Ｐゴシック" panose="020B0600070205080204" pitchFamily="50" charset="-128"/>
            </a:rPr>
            <a:t>円減少しており、その主な要因は、情報システム共通基盤経費が減少したためである。</a:t>
          </a:r>
        </a:p>
        <a:p>
          <a:r>
            <a:rPr kumimoji="1" lang="ja-JP" altLang="en-US" sz="1300">
              <a:latin typeface="ＭＳ Ｐゴシック" panose="020B0600070205080204" pitchFamily="50" charset="-128"/>
              <a:ea typeface="ＭＳ Ｐゴシック" panose="020B0600070205080204" pitchFamily="50" charset="-128"/>
            </a:rPr>
            <a:t>維持補修費の住民一人当たりのコストは</a:t>
          </a:r>
          <a:r>
            <a:rPr kumimoji="1" lang="en-US" altLang="ja-JP" sz="1300">
              <a:latin typeface="ＭＳ Ｐゴシック" panose="020B0600070205080204" pitchFamily="50" charset="-128"/>
              <a:ea typeface="ＭＳ Ｐゴシック" panose="020B0600070205080204" pitchFamily="50" charset="-128"/>
            </a:rPr>
            <a:t>33,259</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20,559</a:t>
          </a:r>
          <a:r>
            <a:rPr kumimoji="1" lang="ja-JP" altLang="en-US" sz="1300">
              <a:latin typeface="ＭＳ Ｐゴシック" panose="020B0600070205080204" pitchFamily="50" charset="-128"/>
              <a:ea typeface="ＭＳ Ｐゴシック" panose="020B0600070205080204" pitchFamily="50" charset="-128"/>
            </a:rPr>
            <a:t>円上回っている。前年度と比較し</a:t>
          </a:r>
          <a:r>
            <a:rPr kumimoji="1" lang="en-US" altLang="ja-JP" sz="1300">
              <a:latin typeface="ＭＳ Ｐゴシック" panose="020B0600070205080204" pitchFamily="50" charset="-128"/>
              <a:ea typeface="ＭＳ Ｐゴシック" panose="020B0600070205080204" pitchFamily="50" charset="-128"/>
            </a:rPr>
            <a:t>12,093</a:t>
          </a:r>
          <a:r>
            <a:rPr kumimoji="1" lang="ja-JP" altLang="en-US" sz="1300">
              <a:latin typeface="ＭＳ Ｐゴシック" panose="020B0600070205080204" pitchFamily="50" charset="-128"/>
              <a:ea typeface="ＭＳ Ｐゴシック" panose="020B0600070205080204" pitchFamily="50" charset="-128"/>
            </a:rPr>
            <a:t>円増加しており、その主な要因は、記録的暖冬だった前年度と比べて除排雪経費が例年並みであったためである。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普通建設事業費（うち新規整備）の住民一人当たりのコストは</a:t>
          </a:r>
          <a:r>
            <a:rPr kumimoji="1" lang="en-US" altLang="ja-JP" sz="1300">
              <a:latin typeface="ＭＳ Ｐゴシック" panose="020B0600070205080204" pitchFamily="50" charset="-128"/>
              <a:ea typeface="ＭＳ Ｐゴシック" panose="020B0600070205080204" pitchFamily="50" charset="-128"/>
            </a:rPr>
            <a:t>13,754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9,731</a:t>
          </a:r>
          <a:r>
            <a:rPr kumimoji="1" lang="ja-JP" altLang="en-US" sz="1300">
              <a:latin typeface="ＭＳ Ｐゴシック" panose="020B0600070205080204" pitchFamily="50" charset="-128"/>
              <a:ea typeface="ＭＳ Ｐゴシック" panose="020B0600070205080204" pitchFamily="50" charset="-128"/>
            </a:rPr>
            <a:t>円下回っている。前年度より</a:t>
          </a:r>
          <a:r>
            <a:rPr kumimoji="1" lang="en-US" altLang="ja-JP" sz="1300">
              <a:latin typeface="ＭＳ Ｐゴシック" panose="020B0600070205080204" pitchFamily="50" charset="-128"/>
              <a:ea typeface="ＭＳ Ｐゴシック" panose="020B0600070205080204" pitchFamily="50" charset="-128"/>
            </a:rPr>
            <a:t>11,406</a:t>
          </a:r>
          <a:r>
            <a:rPr kumimoji="1" lang="ja-JP" altLang="en-US" sz="1300">
              <a:latin typeface="ＭＳ Ｐゴシック" panose="020B0600070205080204" pitchFamily="50" charset="-128"/>
              <a:ea typeface="ＭＳ Ｐゴシック" panose="020B0600070205080204" pitchFamily="50" charset="-128"/>
            </a:rPr>
            <a:t>円増加しており、その主な要因は、放課後児童健全育成施設整備事業を実施したためである。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普通建設事業費（うち更新整備）の住民一人当たりのコストは</a:t>
          </a:r>
          <a:r>
            <a:rPr kumimoji="1" lang="en-US" altLang="ja-JP" sz="1300">
              <a:latin typeface="ＭＳ Ｐゴシック" panose="020B0600070205080204" pitchFamily="50" charset="-128"/>
              <a:ea typeface="ＭＳ Ｐゴシック" panose="020B0600070205080204" pitchFamily="50" charset="-128"/>
            </a:rPr>
            <a:t>117,094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55,622</a:t>
          </a:r>
          <a:r>
            <a:rPr kumimoji="1" lang="ja-JP" altLang="en-US" sz="1300">
              <a:latin typeface="ＭＳ Ｐゴシック" panose="020B0600070205080204" pitchFamily="50" charset="-128"/>
              <a:ea typeface="ＭＳ Ｐゴシック" panose="020B0600070205080204" pitchFamily="50" charset="-128"/>
            </a:rPr>
            <a:t>円上回っている。前年度より</a:t>
          </a:r>
          <a:r>
            <a:rPr kumimoji="1" lang="en-US" altLang="ja-JP" sz="1300">
              <a:latin typeface="ＭＳ Ｐゴシック" panose="020B0600070205080204" pitchFamily="50" charset="-128"/>
              <a:ea typeface="ＭＳ Ｐゴシック" panose="020B0600070205080204" pitchFamily="50" charset="-128"/>
            </a:rPr>
            <a:t>57,799</a:t>
          </a:r>
          <a:r>
            <a:rPr kumimoji="1" lang="ja-JP" altLang="en-US" sz="1300">
              <a:latin typeface="ＭＳ Ｐゴシック" panose="020B0600070205080204" pitchFamily="50" charset="-128"/>
              <a:ea typeface="ＭＳ Ｐゴシック" panose="020B0600070205080204" pitchFamily="50" charset="-128"/>
            </a:rPr>
            <a:t>円増加しており、その主な要因は、湯沢文化会館の改修事業を実施したためである。</a:t>
          </a:r>
        </a:p>
        <a:p>
          <a:r>
            <a:rPr kumimoji="1" lang="ja-JP" altLang="en-US" sz="1300">
              <a:latin typeface="ＭＳ Ｐゴシック" panose="020B0600070205080204" pitchFamily="50" charset="-128"/>
              <a:ea typeface="ＭＳ Ｐゴシック" panose="020B0600070205080204" pitchFamily="50" charset="-128"/>
            </a:rPr>
            <a:t>今後も湯沢市経営戦略に基づいた行財政運営を進め、財政基盤の強化を図る。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39,484
39,286
790.91
34,449,165
33,374,698
774,391
15,881,746
31,134,931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106172</xdr:rowOff>
    </xdr:from>
    <xdr:to>
      <xdr:col>24</xdr:col>
      <xdr:colOff>63500</xdr:colOff>
      <xdr:row>38</xdr:row>
      <xdr:rowOff>147892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21272"/>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142177</xdr:rowOff>
    </xdr:from>
    <xdr:to>
      <xdr:col>19</xdr:col>
      <xdr:colOff>177800</xdr:colOff>
      <xdr:row>38</xdr:row>
      <xdr:rowOff>147892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5727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142177</xdr:rowOff>
    </xdr:from>
    <xdr:to>
      <xdr:col>15</xdr:col>
      <xdr:colOff>50800</xdr:colOff>
      <xdr:row>39</xdr:row>
      <xdr:rowOff>19876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5727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19876</xdr:rowOff>
    </xdr:from>
    <xdr:to>
      <xdr:col>10</xdr:col>
      <xdr:colOff>114300</xdr:colOff>
      <xdr:row>39</xdr:row>
      <xdr:rowOff>30163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642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55372</xdr:rowOff>
    </xdr:from>
    <xdr:to>
      <xdr:col>24</xdr:col>
      <xdr:colOff>114300</xdr:colOff>
      <xdr:row>38</xdr:row>
      <xdr:rowOff>156972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33799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97092</xdr:rowOff>
    </xdr:from>
    <xdr:to>
      <xdr:col>20</xdr:col>
      <xdr:colOff>38100</xdr:colOff>
      <xdr:row>39</xdr:row>
      <xdr:rowOff>27242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18369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91377</xdr:rowOff>
    </xdr:from>
    <xdr:to>
      <xdr:col>15</xdr:col>
      <xdr:colOff>101600</xdr:colOff>
      <xdr:row>39</xdr:row>
      <xdr:rowOff>21527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12654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140526</xdr:rowOff>
    </xdr:from>
    <xdr:to>
      <xdr:col>10</xdr:col>
      <xdr:colOff>165100</xdr:colOff>
      <xdr:row>39</xdr:row>
      <xdr:rowOff>70676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61803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150813</xdr:rowOff>
    </xdr:from>
    <xdr:to>
      <xdr:col>6</xdr:col>
      <xdr:colOff>38100</xdr:colOff>
      <xdr:row>39</xdr:row>
      <xdr:rowOff>80963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72090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38154</xdr:rowOff>
    </xdr:from>
    <xdr:to>
      <xdr:col>24</xdr:col>
      <xdr:colOff>63500</xdr:colOff>
      <xdr:row>58</xdr:row>
      <xdr:rowOff>44634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2254"/>
          <a:ext cx="838200" cy="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38154</xdr:rowOff>
    </xdr:from>
    <xdr:to>
      <xdr:col>19</xdr:col>
      <xdr:colOff>177800</xdr:colOff>
      <xdr:row>58</xdr:row>
      <xdr:rowOff>57110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2254"/>
          <a:ext cx="8890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57110</xdr:rowOff>
    </xdr:from>
    <xdr:to>
      <xdr:col>15</xdr:col>
      <xdr:colOff>50800</xdr:colOff>
      <xdr:row>58</xdr:row>
      <xdr:rowOff>66384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1210"/>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126886</xdr:rowOff>
    </xdr:from>
    <xdr:to>
      <xdr:col>10</xdr:col>
      <xdr:colOff>114300</xdr:colOff>
      <xdr:row>58</xdr:row>
      <xdr:rowOff>66384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9536"/>
          <a:ext cx="889000" cy="1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165284</xdr:rowOff>
    </xdr:from>
    <xdr:to>
      <xdr:col>24</xdr:col>
      <xdr:colOff>114300</xdr:colOff>
      <xdr:row>58</xdr:row>
      <xdr:rowOff>95434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158804</xdr:rowOff>
    </xdr:from>
    <xdr:to>
      <xdr:col>20</xdr:col>
      <xdr:colOff>38100</xdr:colOff>
      <xdr:row>58</xdr:row>
      <xdr:rowOff>88954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105481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6310</xdr:rowOff>
    </xdr:from>
    <xdr:to>
      <xdr:col>15</xdr:col>
      <xdr:colOff>101600</xdr:colOff>
      <xdr:row>58</xdr:row>
      <xdr:rowOff>107910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99037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15584</xdr:rowOff>
    </xdr:from>
    <xdr:to>
      <xdr:col>10</xdr:col>
      <xdr:colOff>165100</xdr:colOff>
      <xdr:row>58</xdr:row>
      <xdr:rowOff>117184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108311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76086</xdr:rowOff>
    </xdr:from>
    <xdr:to>
      <xdr:col>6</xdr:col>
      <xdr:colOff>38100</xdr:colOff>
      <xdr:row>58</xdr:row>
      <xdr:rowOff>6236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168813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126950</xdr:rowOff>
    </xdr:from>
    <xdr:to>
      <xdr:col>24</xdr:col>
      <xdr:colOff>63500</xdr:colOff>
      <xdr:row>77</xdr:row>
      <xdr:rowOff>36506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7150"/>
          <a:ext cx="8382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36506</xdr:rowOff>
    </xdr:from>
    <xdr:to>
      <xdr:col>19</xdr:col>
      <xdr:colOff>177800</xdr:colOff>
      <xdr:row>77</xdr:row>
      <xdr:rowOff>78367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8156"/>
          <a:ext cx="889000" cy="4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23358</xdr:rowOff>
    </xdr:from>
    <xdr:to>
      <xdr:col>15</xdr:col>
      <xdr:colOff>50800</xdr:colOff>
      <xdr:row>77</xdr:row>
      <xdr:rowOff>78367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5008"/>
          <a:ext cx="889000" cy="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23358</xdr:rowOff>
    </xdr:from>
    <xdr:to>
      <xdr:col>10</xdr:col>
      <xdr:colOff>114300</xdr:colOff>
      <xdr:row>77</xdr:row>
      <xdr:rowOff>154406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5008"/>
          <a:ext cx="889000" cy="13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76150</xdr:rowOff>
    </xdr:from>
    <xdr:to>
      <xdr:col>24</xdr:col>
      <xdr:colOff>114300</xdr:colOff>
      <xdr:row>77</xdr:row>
      <xdr:rowOff>6300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99027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157156</xdr:rowOff>
    </xdr:from>
    <xdr:to>
      <xdr:col>20</xdr:col>
      <xdr:colOff>38100</xdr:colOff>
      <xdr:row>77</xdr:row>
      <xdr:rowOff>87306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103834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27567</xdr:rowOff>
    </xdr:from>
    <xdr:to>
      <xdr:col>15</xdr:col>
      <xdr:colOff>101600</xdr:colOff>
      <xdr:row>77</xdr:row>
      <xdr:rowOff>129167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144008</xdr:rowOff>
    </xdr:from>
    <xdr:to>
      <xdr:col>10</xdr:col>
      <xdr:colOff>165100</xdr:colOff>
      <xdr:row>77</xdr:row>
      <xdr:rowOff>74158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103606</xdr:rowOff>
    </xdr:from>
    <xdr:to>
      <xdr:col>6</xdr:col>
      <xdr:colOff>38100</xdr:colOff>
      <xdr:row>78</xdr:row>
      <xdr:rowOff>33756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24883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79014</xdr:rowOff>
    </xdr:from>
    <xdr:to>
      <xdr:col>24</xdr:col>
      <xdr:colOff>63500</xdr:colOff>
      <xdr:row>99</xdr:row>
      <xdr:rowOff>80412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2564"/>
          <a:ext cx="8382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77732</xdr:rowOff>
    </xdr:from>
    <xdr:to>
      <xdr:col>19</xdr:col>
      <xdr:colOff>177800</xdr:colOff>
      <xdr:row>99</xdr:row>
      <xdr:rowOff>80412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282"/>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77732</xdr:rowOff>
    </xdr:from>
    <xdr:to>
      <xdr:col>15</xdr:col>
      <xdr:colOff>50800</xdr:colOff>
      <xdr:row>99</xdr:row>
      <xdr:rowOff>80846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1282"/>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80846</xdr:rowOff>
    </xdr:from>
    <xdr:to>
      <xdr:col>10</xdr:col>
      <xdr:colOff>114300</xdr:colOff>
      <xdr:row>99</xdr:row>
      <xdr:rowOff>83457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396"/>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28214</xdr:rowOff>
    </xdr:from>
    <xdr:to>
      <xdr:col>24</xdr:col>
      <xdr:colOff>114300</xdr:colOff>
      <xdr:row>99</xdr:row>
      <xdr:rowOff>129814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29612</xdr:rowOff>
    </xdr:from>
    <xdr:to>
      <xdr:col>20</xdr:col>
      <xdr:colOff>38100</xdr:colOff>
      <xdr:row>99</xdr:row>
      <xdr:rowOff>131212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122339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26932</xdr:rowOff>
    </xdr:from>
    <xdr:to>
      <xdr:col>15</xdr:col>
      <xdr:colOff>101600</xdr:colOff>
      <xdr:row>99</xdr:row>
      <xdr:rowOff>128532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119659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30046</xdr:rowOff>
    </xdr:from>
    <xdr:to>
      <xdr:col>10</xdr:col>
      <xdr:colOff>165100</xdr:colOff>
      <xdr:row>99</xdr:row>
      <xdr:rowOff>131646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122773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32657</xdr:rowOff>
    </xdr:from>
    <xdr:to>
      <xdr:col>6</xdr:col>
      <xdr:colOff>38100</xdr:colOff>
      <xdr:row>99</xdr:row>
      <xdr:rowOff>134257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125384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12011</xdr:rowOff>
    </xdr:from>
    <xdr:to>
      <xdr:col>55</xdr:col>
      <xdr:colOff>0</xdr:colOff>
      <xdr:row>38</xdr:row>
      <xdr:rowOff>59690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27111"/>
          <a:ext cx="8382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1234</xdr:rowOff>
    </xdr:from>
    <xdr:to>
      <xdr:col>50</xdr:col>
      <xdr:colOff>114300</xdr:colOff>
      <xdr:row>38</xdr:row>
      <xdr:rowOff>59690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173434"/>
          <a:ext cx="889000" cy="40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1234</xdr:rowOff>
    </xdr:from>
    <xdr:to>
      <xdr:col>45</xdr:col>
      <xdr:colOff>177800</xdr:colOff>
      <xdr:row>36</xdr:row>
      <xdr:rowOff>28339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73434"/>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28339</xdr:rowOff>
    </xdr:from>
    <xdr:to>
      <xdr:col>41</xdr:col>
      <xdr:colOff>50800</xdr:colOff>
      <xdr:row>36</xdr:row>
      <xdr:rowOff>47607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200539"/>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132661</xdr:rowOff>
    </xdr:from>
    <xdr:to>
      <xdr:col>55</xdr:col>
      <xdr:colOff>50800</xdr:colOff>
      <xdr:row>38</xdr:row>
      <xdr:rowOff>62810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76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111088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54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xdr:rowOff>
    </xdr:from>
    <xdr:to>
      <xdr:col>50</xdr:col>
      <xdr:colOff>165100</xdr:colOff>
      <xdr:row>38</xdr:row>
      <xdr:rowOff>110490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101617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121884</xdr:rowOff>
    </xdr:from>
    <xdr:to>
      <xdr:col>46</xdr:col>
      <xdr:colOff>38100</xdr:colOff>
      <xdr:row>36</xdr:row>
      <xdr:rowOff>52034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68561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148989</xdr:rowOff>
    </xdr:from>
    <xdr:to>
      <xdr:col>41</xdr:col>
      <xdr:colOff>101600</xdr:colOff>
      <xdr:row>36</xdr:row>
      <xdr:rowOff>79139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95666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2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168257</xdr:rowOff>
    </xdr:from>
    <xdr:to>
      <xdr:col>36</xdr:col>
      <xdr:colOff>165100</xdr:colOff>
      <xdr:row>36</xdr:row>
      <xdr:rowOff>98407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114934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104648</xdr:rowOff>
    </xdr:from>
    <xdr:to>
      <xdr:col>55</xdr:col>
      <xdr:colOff>0</xdr:colOff>
      <xdr:row>56</xdr:row>
      <xdr:rowOff>112344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05848"/>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75768</xdr:rowOff>
    </xdr:from>
    <xdr:to>
      <xdr:col>50</xdr:col>
      <xdr:colOff>114300</xdr:colOff>
      <xdr:row>56</xdr:row>
      <xdr:rowOff>112344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76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51092</xdr:rowOff>
    </xdr:from>
    <xdr:to>
      <xdr:col>45</xdr:col>
      <xdr:colOff>177800</xdr:colOff>
      <xdr:row>56</xdr:row>
      <xdr:rowOff>75768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52292"/>
          <a:ext cx="8890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51092</xdr:rowOff>
    </xdr:from>
    <xdr:to>
      <xdr:col>41</xdr:col>
      <xdr:colOff>50800</xdr:colOff>
      <xdr:row>56</xdr:row>
      <xdr:rowOff>85903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52292"/>
          <a:ext cx="889000" cy="3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53848</xdr:rowOff>
    </xdr:from>
    <xdr:to>
      <xdr:col>55</xdr:col>
      <xdr:colOff>50800</xdr:colOff>
      <xdr:row>56</xdr:row>
      <xdr:rowOff>155448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32275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61544</xdr:rowOff>
    </xdr:from>
    <xdr:to>
      <xdr:col>50</xdr:col>
      <xdr:colOff>165100</xdr:colOff>
      <xdr:row>56</xdr:row>
      <xdr:rowOff>163144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154271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5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24968</xdr:rowOff>
    </xdr:from>
    <xdr:to>
      <xdr:col>46</xdr:col>
      <xdr:colOff>38100</xdr:colOff>
      <xdr:row>56</xdr:row>
      <xdr:rowOff>126568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117695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1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292</xdr:rowOff>
    </xdr:from>
    <xdr:to>
      <xdr:col>41</xdr:col>
      <xdr:colOff>101600</xdr:colOff>
      <xdr:row>56</xdr:row>
      <xdr:rowOff>101892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118419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35103</xdr:rowOff>
    </xdr:from>
    <xdr:to>
      <xdr:col>36</xdr:col>
      <xdr:colOff>165100</xdr:colOff>
      <xdr:row>56</xdr:row>
      <xdr:rowOff>136703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127830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107541</xdr:rowOff>
    </xdr:from>
    <xdr:to>
      <xdr:col>55</xdr:col>
      <xdr:colOff>0</xdr:colOff>
      <xdr:row>77</xdr:row>
      <xdr:rowOff>107559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091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107559</xdr:rowOff>
    </xdr:from>
    <xdr:to>
      <xdr:col>50</xdr:col>
      <xdr:colOff>114300</xdr:colOff>
      <xdr:row>77</xdr:row>
      <xdr:rowOff>154682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09209"/>
          <a:ext cx="8890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99819</xdr:rowOff>
    </xdr:from>
    <xdr:to>
      <xdr:col>45</xdr:col>
      <xdr:colOff>177800</xdr:colOff>
      <xdr:row>77</xdr:row>
      <xdr:rowOff>154682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01469"/>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99819</xdr:rowOff>
    </xdr:from>
    <xdr:to>
      <xdr:col>41</xdr:col>
      <xdr:colOff>50800</xdr:colOff>
      <xdr:row>77</xdr:row>
      <xdr:rowOff>123588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01469"/>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56741</xdr:rowOff>
    </xdr:from>
    <xdr:to>
      <xdr:col>55</xdr:col>
      <xdr:colOff>50800</xdr:colOff>
      <xdr:row>77</xdr:row>
      <xdr:rowOff>158341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79618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56759</xdr:rowOff>
    </xdr:from>
    <xdr:to>
      <xdr:col>50</xdr:col>
      <xdr:colOff>165100</xdr:colOff>
      <xdr:row>77</xdr:row>
      <xdr:rowOff>158359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103882</xdr:rowOff>
    </xdr:from>
    <xdr:to>
      <xdr:col>46</xdr:col>
      <xdr:colOff>38100</xdr:colOff>
      <xdr:row>78</xdr:row>
      <xdr:rowOff>34032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50559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49019</xdr:rowOff>
    </xdr:from>
    <xdr:to>
      <xdr:col>41</xdr:col>
      <xdr:colOff>101600</xdr:colOff>
      <xdr:row>77</xdr:row>
      <xdr:rowOff>150619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167146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72788</xdr:rowOff>
    </xdr:from>
    <xdr:to>
      <xdr:col>36</xdr:col>
      <xdr:colOff>165100</xdr:colOff>
      <xdr:row>78</xdr:row>
      <xdr:rowOff>2938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19465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78122</xdr:rowOff>
    </xdr:from>
    <xdr:to>
      <xdr:col>55</xdr:col>
      <xdr:colOff>0</xdr:colOff>
      <xdr:row>96</xdr:row>
      <xdr:rowOff>61351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65872"/>
          <a:ext cx="838200" cy="1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46630</xdr:rowOff>
    </xdr:from>
    <xdr:to>
      <xdr:col>50</xdr:col>
      <xdr:colOff>114300</xdr:colOff>
      <xdr:row>96</xdr:row>
      <xdr:rowOff>61351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05830"/>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8430</xdr:rowOff>
    </xdr:from>
    <xdr:to>
      <xdr:col>45</xdr:col>
      <xdr:colOff>177800</xdr:colOff>
      <xdr:row>96</xdr:row>
      <xdr:rowOff>46630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67630"/>
          <a:ext cx="889000" cy="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144782</xdr:rowOff>
    </xdr:from>
    <xdr:to>
      <xdr:col>41</xdr:col>
      <xdr:colOff>50800</xdr:colOff>
      <xdr:row>96</xdr:row>
      <xdr:rowOff>8430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32532"/>
          <a:ext cx="8890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27322</xdr:rowOff>
    </xdr:from>
    <xdr:to>
      <xdr:col>55</xdr:col>
      <xdr:colOff>50800</xdr:colOff>
      <xdr:row>95</xdr:row>
      <xdr:rowOff>128922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50199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10551</xdr:rowOff>
    </xdr:from>
    <xdr:to>
      <xdr:col>50</xdr:col>
      <xdr:colOff>165100</xdr:colOff>
      <xdr:row>96</xdr:row>
      <xdr:rowOff>112151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128678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167280</xdr:rowOff>
    </xdr:from>
    <xdr:to>
      <xdr:col>46</xdr:col>
      <xdr:colOff>38100</xdr:colOff>
      <xdr:row>96</xdr:row>
      <xdr:rowOff>97430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113957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129080</xdr:rowOff>
    </xdr:from>
    <xdr:to>
      <xdr:col>41</xdr:col>
      <xdr:colOff>101600</xdr:colOff>
      <xdr:row>96</xdr:row>
      <xdr:rowOff>59230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75757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9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93982</xdr:rowOff>
    </xdr:from>
    <xdr:to>
      <xdr:col>36</xdr:col>
      <xdr:colOff>165100</xdr:colOff>
      <xdr:row>96</xdr:row>
      <xdr:rowOff>24132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40659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4512</xdr:rowOff>
    </xdr:from>
    <xdr:to>
      <xdr:col>85</xdr:col>
      <xdr:colOff>127000</xdr:colOff>
      <xdr:row>37</xdr:row>
      <xdr:rowOff>6098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48162"/>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4512</xdr:rowOff>
    </xdr:from>
    <xdr:to>
      <xdr:col>81</xdr:col>
      <xdr:colOff>50800</xdr:colOff>
      <xdr:row>37</xdr:row>
      <xdr:rowOff>60704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8162"/>
          <a:ext cx="889000" cy="5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60704</xdr:rowOff>
    </xdr:from>
    <xdr:to>
      <xdr:col>76</xdr:col>
      <xdr:colOff>114300</xdr:colOff>
      <xdr:row>37</xdr:row>
      <xdr:rowOff>75921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04354"/>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65334</xdr:rowOff>
    </xdr:from>
    <xdr:to>
      <xdr:col>71</xdr:col>
      <xdr:colOff>177800</xdr:colOff>
      <xdr:row>37</xdr:row>
      <xdr:rowOff>75921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37534"/>
          <a:ext cx="889000" cy="18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126748</xdr:rowOff>
    </xdr:from>
    <xdr:to>
      <xdr:col>85</xdr:col>
      <xdr:colOff>177800</xdr:colOff>
      <xdr:row>37</xdr:row>
      <xdr:rowOff>56898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149625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125162</xdr:rowOff>
    </xdr:from>
    <xdr:to>
      <xdr:col>81</xdr:col>
      <xdr:colOff>101600</xdr:colOff>
      <xdr:row>37</xdr:row>
      <xdr:rowOff>55312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71839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9904</xdr:rowOff>
    </xdr:from>
    <xdr:to>
      <xdr:col>76</xdr:col>
      <xdr:colOff>165100</xdr:colOff>
      <xdr:row>37</xdr:row>
      <xdr:rowOff>111504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128031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25121</xdr:rowOff>
    </xdr:from>
    <xdr:to>
      <xdr:col>72</xdr:col>
      <xdr:colOff>38100</xdr:colOff>
      <xdr:row>37</xdr:row>
      <xdr:rowOff>126721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143248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14534</xdr:rowOff>
    </xdr:from>
    <xdr:to>
      <xdr:col>67</xdr:col>
      <xdr:colOff>101600</xdr:colOff>
      <xdr:row>36</xdr:row>
      <xdr:rowOff>116134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147442</xdr:rowOff>
    </xdr:from>
    <xdr:to>
      <xdr:col>85</xdr:col>
      <xdr:colOff>127000</xdr:colOff>
      <xdr:row>56</xdr:row>
      <xdr:rowOff>44824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234292"/>
          <a:ext cx="838200" cy="4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44824</xdr:rowOff>
    </xdr:from>
    <xdr:to>
      <xdr:col>81</xdr:col>
      <xdr:colOff>50800</xdr:colOff>
      <xdr:row>56</xdr:row>
      <xdr:rowOff>53967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4602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53967</xdr:rowOff>
    </xdr:from>
    <xdr:to>
      <xdr:col>76</xdr:col>
      <xdr:colOff>114300</xdr:colOff>
      <xdr:row>56</xdr:row>
      <xdr:rowOff>67966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55167"/>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67966</xdr:rowOff>
    </xdr:from>
    <xdr:to>
      <xdr:col>71</xdr:col>
      <xdr:colOff>177800</xdr:colOff>
      <xdr:row>56</xdr:row>
      <xdr:rowOff>93706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69166"/>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96642</xdr:rowOff>
    </xdr:from>
    <xdr:to>
      <xdr:col>85</xdr:col>
      <xdr:colOff>177800</xdr:colOff>
      <xdr:row>54</xdr:row>
      <xdr:rowOff>26792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8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119519</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0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165474</xdr:rowOff>
    </xdr:from>
    <xdr:to>
      <xdr:col>81</xdr:col>
      <xdr:colOff>101600</xdr:colOff>
      <xdr:row>56</xdr:row>
      <xdr:rowOff>95624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86751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3167</xdr:rowOff>
    </xdr:from>
    <xdr:to>
      <xdr:col>76</xdr:col>
      <xdr:colOff>165100</xdr:colOff>
      <xdr:row>56</xdr:row>
      <xdr:rowOff>104767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121294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17166</xdr:rowOff>
    </xdr:from>
    <xdr:to>
      <xdr:col>72</xdr:col>
      <xdr:colOff>38100</xdr:colOff>
      <xdr:row>56</xdr:row>
      <xdr:rowOff>118766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109893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1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42906</xdr:rowOff>
    </xdr:from>
    <xdr:to>
      <xdr:col>67</xdr:col>
      <xdr:colOff>101600</xdr:colOff>
      <xdr:row>56</xdr:row>
      <xdr:rowOff>144506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135633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88438</xdr:rowOff>
    </xdr:from>
    <xdr:to>
      <xdr:col>85</xdr:col>
      <xdr:colOff>127000</xdr:colOff>
      <xdr:row>79</xdr:row>
      <xdr:rowOff>98461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2988"/>
          <a:ext cx="838200" cy="1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98461</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3011"/>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98030</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2580"/>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37638</xdr:rowOff>
    </xdr:from>
    <xdr:to>
      <xdr:col>85</xdr:col>
      <xdr:colOff>177800</xdr:colOff>
      <xdr:row>79</xdr:row>
      <xdr:rowOff>139238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47661</xdr:rowOff>
    </xdr:from>
    <xdr:to>
      <xdr:col>81</xdr:col>
      <xdr:colOff>101600</xdr:colOff>
      <xdr:row>79</xdr:row>
      <xdr:rowOff>149261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140388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47230</xdr:rowOff>
    </xdr:from>
    <xdr:to>
      <xdr:col>67</xdr:col>
      <xdr:colOff>101600</xdr:colOff>
      <xdr:row>79</xdr:row>
      <xdr:rowOff>148830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139957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147907</xdr:rowOff>
    </xdr:from>
    <xdr:to>
      <xdr:col>85</xdr:col>
      <xdr:colOff>127000</xdr:colOff>
      <xdr:row>97</xdr:row>
      <xdr:rowOff>149927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78557"/>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149763</xdr:rowOff>
    </xdr:from>
    <xdr:to>
      <xdr:col>81</xdr:col>
      <xdr:colOff>50800</xdr:colOff>
      <xdr:row>97</xdr:row>
      <xdr:rowOff>149927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8041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149763</xdr:rowOff>
    </xdr:from>
    <xdr:to>
      <xdr:col>76</xdr:col>
      <xdr:colOff>114300</xdr:colOff>
      <xdr:row>97</xdr:row>
      <xdr:rowOff>151905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8041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151905</xdr:rowOff>
    </xdr:from>
    <xdr:to>
      <xdr:col>71</xdr:col>
      <xdr:colOff>177800</xdr:colOff>
      <xdr:row>97</xdr:row>
      <xdr:rowOff>152099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255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97107</xdr:rowOff>
    </xdr:from>
    <xdr:to>
      <xdr:col>85</xdr:col>
      <xdr:colOff>177800</xdr:colOff>
      <xdr:row>98</xdr:row>
      <xdr:rowOff>27257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99127</xdr:rowOff>
    </xdr:from>
    <xdr:to>
      <xdr:col>81</xdr:col>
      <xdr:colOff>101600</xdr:colOff>
      <xdr:row>98</xdr:row>
      <xdr:rowOff>29277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20404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98963</xdr:rowOff>
    </xdr:from>
    <xdr:to>
      <xdr:col>76</xdr:col>
      <xdr:colOff>165100</xdr:colOff>
      <xdr:row>98</xdr:row>
      <xdr:rowOff>29113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20240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101105</xdr:rowOff>
    </xdr:from>
    <xdr:to>
      <xdr:col>72</xdr:col>
      <xdr:colOff>38100</xdr:colOff>
      <xdr:row>98</xdr:row>
      <xdr:rowOff>31255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22382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101299</xdr:rowOff>
    </xdr:from>
    <xdr:to>
      <xdr:col>67</xdr:col>
      <xdr:colOff>101600</xdr:colOff>
      <xdr:row>98</xdr:row>
      <xdr:rowOff>31449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22576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41728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282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41728</xdr:rowOff>
    </xdr:from>
    <xdr:to>
      <xdr:col>107</xdr:col>
      <xdr:colOff>50800</xdr:colOff>
      <xdr:row>39</xdr:row>
      <xdr:rowOff>86795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728278"/>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86795</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73345"/>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162378</xdr:rowOff>
    </xdr:from>
    <xdr:to>
      <xdr:col>107</xdr:col>
      <xdr:colOff>101600</xdr:colOff>
      <xdr:row>39</xdr:row>
      <xdr:rowOff>92528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109055</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5017" y="6452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35995</xdr:rowOff>
    </xdr:from>
    <xdr:to>
      <xdr:col>102</xdr:col>
      <xdr:colOff>165100</xdr:colOff>
      <xdr:row>39</xdr:row>
      <xdr:rowOff>137595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154122</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497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総務費の住民一人当たりコストは</a:t>
          </a:r>
          <a:r>
            <a:rPr kumimoji="1" lang="en-US" altLang="ja-JP" sz="1300">
              <a:latin typeface="ＭＳ Ｐゴシック" panose="020B0600070205080204" pitchFamily="50" charset="-128"/>
              <a:ea typeface="ＭＳ Ｐゴシック" panose="020B0600070205080204" pitchFamily="50" charset="-128"/>
            </a:rPr>
            <a:t>134,855</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5,386</a:t>
          </a:r>
          <a:r>
            <a:rPr kumimoji="1" lang="ja-JP" altLang="en-US" sz="1300">
              <a:latin typeface="ＭＳ Ｐゴシック" panose="020B0600070205080204" pitchFamily="50" charset="-128"/>
              <a:ea typeface="ＭＳ Ｐゴシック" panose="020B0600070205080204" pitchFamily="50" charset="-128"/>
            </a:rPr>
            <a:t>円下回っている。前年度より</a:t>
          </a:r>
          <a:r>
            <a:rPr kumimoji="1" lang="en-US" altLang="ja-JP" sz="1300">
              <a:latin typeface="ＭＳ Ｐゴシック" panose="020B0600070205080204" pitchFamily="50" charset="-128"/>
              <a:ea typeface="ＭＳ Ｐゴシック" panose="020B0600070205080204" pitchFamily="50" charset="-128"/>
            </a:rPr>
            <a:t>5,102</a:t>
          </a:r>
          <a:r>
            <a:rPr kumimoji="1" lang="ja-JP" altLang="en-US" sz="1300">
              <a:latin typeface="ＭＳ Ｐゴシック" panose="020B0600070205080204" pitchFamily="50" charset="-128"/>
              <a:ea typeface="ＭＳ Ｐゴシック" panose="020B0600070205080204" pitchFamily="50" charset="-128"/>
            </a:rPr>
            <a:t>円減少しており、その主な要因は、新皆瀬庁舎建築工事が令和５年度で終了したためである。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民生費の住民一人当たりコストは</a:t>
          </a:r>
          <a:r>
            <a:rPr kumimoji="1" lang="en-US" altLang="ja-JP" sz="1300">
              <a:latin typeface="ＭＳ Ｐゴシック" panose="020B0600070205080204" pitchFamily="50" charset="-128"/>
              <a:ea typeface="ＭＳ Ｐゴシック" panose="020B0600070205080204" pitchFamily="50" charset="-128"/>
            </a:rPr>
            <a:t>248,904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19,382</a:t>
          </a:r>
          <a:r>
            <a:rPr kumimoji="1" lang="ja-JP" altLang="en-US" sz="1300">
              <a:latin typeface="ＭＳ Ｐゴシック" panose="020B0600070205080204" pitchFamily="50" charset="-128"/>
              <a:ea typeface="ＭＳ Ｐゴシック" panose="020B0600070205080204" pitchFamily="50" charset="-128"/>
            </a:rPr>
            <a:t>円上回っている。前年度より</a:t>
          </a:r>
          <a:r>
            <a:rPr kumimoji="1" lang="en-US" altLang="ja-JP" sz="1300">
              <a:latin typeface="ＭＳ Ｐゴシック" panose="020B0600070205080204" pitchFamily="50" charset="-128"/>
              <a:ea typeface="ＭＳ Ｐゴシック" panose="020B0600070205080204" pitchFamily="50" charset="-128"/>
            </a:rPr>
            <a:t>24,805</a:t>
          </a:r>
          <a:r>
            <a:rPr kumimoji="1" lang="ja-JP" altLang="en-US" sz="1300">
              <a:latin typeface="ＭＳ Ｐゴシック" panose="020B0600070205080204" pitchFamily="50" charset="-128"/>
              <a:ea typeface="ＭＳ Ｐゴシック" panose="020B0600070205080204" pitchFamily="50" charset="-128"/>
            </a:rPr>
            <a:t>円増加しており、その主な要因は、住民税均等割非課税世帯等に対して１世帯当たり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万円を支給する等の物価高騰対策事業や放課後児童健全育成施設整備事業を実施したためである。</a:t>
          </a:r>
        </a:p>
        <a:p>
          <a:r>
            <a:rPr kumimoji="1" lang="ja-JP" altLang="en-US" sz="1300">
              <a:latin typeface="ＭＳ Ｐゴシック" panose="020B0600070205080204" pitchFamily="50" charset="-128"/>
              <a:ea typeface="ＭＳ Ｐゴシック" panose="020B0600070205080204" pitchFamily="50" charset="-128"/>
            </a:rPr>
            <a:t>土木費の住民一人当たりコストは</a:t>
          </a:r>
          <a:r>
            <a:rPr kumimoji="1" lang="en-US" altLang="ja-JP" sz="1300">
              <a:latin typeface="ＭＳ Ｐゴシック" panose="020B0600070205080204" pitchFamily="50" charset="-128"/>
              <a:ea typeface="ＭＳ Ｐゴシック" panose="020B0600070205080204" pitchFamily="50" charset="-128"/>
            </a:rPr>
            <a:t>85,581</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17,913</a:t>
          </a:r>
          <a:r>
            <a:rPr kumimoji="1" lang="ja-JP" altLang="en-US" sz="1300">
              <a:latin typeface="ＭＳ Ｐゴシック" panose="020B0600070205080204" pitchFamily="50" charset="-128"/>
              <a:ea typeface="ＭＳ Ｐゴシック" panose="020B0600070205080204" pitchFamily="50" charset="-128"/>
            </a:rPr>
            <a:t>円上回っている。前年度より</a:t>
          </a:r>
          <a:r>
            <a:rPr kumimoji="1" lang="en-US" altLang="ja-JP" sz="1300">
              <a:latin typeface="ＭＳ Ｐゴシック" panose="020B0600070205080204" pitchFamily="50" charset="-128"/>
              <a:ea typeface="ＭＳ Ｐゴシック" panose="020B0600070205080204" pitchFamily="50" charset="-128"/>
            </a:rPr>
            <a:t>20,299</a:t>
          </a:r>
          <a:r>
            <a:rPr kumimoji="1" lang="ja-JP" altLang="en-US" sz="1300">
              <a:latin typeface="ＭＳ Ｐゴシック" panose="020B0600070205080204" pitchFamily="50" charset="-128"/>
              <a:ea typeface="ＭＳ Ｐゴシック" panose="020B0600070205080204" pitchFamily="50" charset="-128"/>
            </a:rPr>
            <a:t>円増加しており、その主な要因は、降雪量の増加により除排雪経費が増加したためである。</a:t>
          </a:r>
        </a:p>
        <a:p>
          <a:r>
            <a:rPr kumimoji="1" lang="ja-JP" altLang="en-US" sz="1300">
              <a:latin typeface="ＭＳ Ｐゴシック" panose="020B0600070205080204" pitchFamily="50" charset="-128"/>
              <a:ea typeface="ＭＳ Ｐゴシック" panose="020B0600070205080204" pitchFamily="50" charset="-128"/>
            </a:rPr>
            <a:t>教育費の住民一人当たりコストは</a:t>
          </a:r>
          <a:r>
            <a:rPr kumimoji="1" lang="en-US" altLang="ja-JP" sz="1300">
              <a:latin typeface="ＭＳ Ｐゴシック" panose="020B0600070205080204" pitchFamily="50" charset="-128"/>
              <a:ea typeface="ＭＳ Ｐゴシック" panose="020B0600070205080204" pitchFamily="50" charset="-128"/>
            </a:rPr>
            <a:t>121,484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45,328</a:t>
          </a:r>
          <a:r>
            <a:rPr kumimoji="1" lang="ja-JP" altLang="en-US" sz="1300">
              <a:latin typeface="ＭＳ Ｐゴシック" panose="020B0600070205080204" pitchFamily="50" charset="-128"/>
              <a:ea typeface="ＭＳ Ｐゴシック" panose="020B0600070205080204" pitchFamily="50" charset="-128"/>
            </a:rPr>
            <a:t>円上回っている。前年度より</a:t>
          </a:r>
          <a:r>
            <a:rPr kumimoji="1" lang="en-US" altLang="ja-JP" sz="1300">
              <a:latin typeface="ＭＳ Ｐゴシック" panose="020B0600070205080204" pitchFamily="50" charset="-128"/>
              <a:ea typeface="ＭＳ Ｐゴシック" panose="020B0600070205080204" pitchFamily="50" charset="-128"/>
            </a:rPr>
            <a:t>54,033</a:t>
          </a:r>
          <a:r>
            <a:rPr kumimoji="1" lang="ja-JP" altLang="en-US" sz="1300">
              <a:latin typeface="ＭＳ Ｐゴシック" panose="020B0600070205080204" pitchFamily="50" charset="-128"/>
              <a:ea typeface="ＭＳ Ｐゴシック" panose="020B0600070205080204" pitchFamily="50" charset="-128"/>
            </a:rPr>
            <a:t>円増加しており、その主な要因は、湯沢文化会館の大規模改修工事を実施したためである。</a:t>
          </a:r>
        </a:p>
        <a:p>
          <a:r>
            <a:rPr kumimoji="1" lang="ja-JP" altLang="en-US" sz="1300">
              <a:latin typeface="ＭＳ Ｐゴシック" panose="020B0600070205080204" pitchFamily="50" charset="-128"/>
              <a:ea typeface="ＭＳ Ｐゴシック" panose="020B0600070205080204" pitchFamily="50" charset="-128"/>
            </a:rPr>
            <a:t>災害復旧費の住民一人当たりコストは</a:t>
          </a:r>
          <a:r>
            <a:rPr kumimoji="1" lang="en-US" altLang="ja-JP" sz="1300">
              <a:latin typeface="ＭＳ Ｐゴシック" panose="020B0600070205080204" pitchFamily="50" charset="-128"/>
              <a:ea typeface="ＭＳ Ｐゴシック" panose="020B0600070205080204" pitchFamily="50" charset="-128"/>
            </a:rPr>
            <a:t>3,197</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3,446</a:t>
          </a:r>
          <a:r>
            <a:rPr kumimoji="1" lang="ja-JP" altLang="en-US" sz="1300">
              <a:latin typeface="ＭＳ Ｐゴシック" panose="020B0600070205080204" pitchFamily="50" charset="-128"/>
              <a:ea typeface="ＭＳ Ｐゴシック" panose="020B0600070205080204" pitchFamily="50" charset="-128"/>
            </a:rPr>
            <a:t>円下回っている。前年度より</a:t>
          </a:r>
          <a:r>
            <a:rPr kumimoji="1" lang="en-US" altLang="ja-JP" sz="1300">
              <a:latin typeface="ＭＳ Ｐゴシック" panose="020B0600070205080204" pitchFamily="50" charset="-128"/>
              <a:ea typeface="ＭＳ Ｐゴシック" panose="020B0600070205080204" pitchFamily="50" charset="-128"/>
            </a:rPr>
            <a:t>3,069</a:t>
          </a:r>
          <a:r>
            <a:rPr kumimoji="1" lang="ja-JP" altLang="en-US" sz="1300">
              <a:latin typeface="ＭＳ Ｐゴシック" panose="020B0600070205080204" pitchFamily="50" charset="-128"/>
              <a:ea typeface="ＭＳ Ｐゴシック" panose="020B0600070205080204" pitchFamily="50" charset="-128"/>
            </a:rPr>
            <a:t>円増加しており、その主な要因は、令和６年７月の大雨災害に係る復旧工事や国庫補助の対象とならない農家等が実施する復旧作業に対して補助金を交付したためである。</a:t>
          </a:r>
        </a:p>
        <a:p>
          <a:r>
            <a:rPr kumimoji="1" lang="ja-JP" altLang="en-US" sz="1300">
              <a:latin typeface="ＭＳ Ｐゴシック" panose="020B0600070205080204" pitchFamily="50" charset="-128"/>
              <a:ea typeface="ＭＳ Ｐゴシック" panose="020B0600070205080204" pitchFamily="50" charset="-128"/>
            </a:rPr>
            <a:t>今後も湯沢市経営戦略に基づいた行財政運営を進め、財政基盤の強化を図る。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財政調整基金残高については、前年度と比較し</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ポイント減少しているものの、財源不足や災害などの不測の事態に備え、同等規模を維持している状況にある。</a:t>
          </a:r>
        </a:p>
        <a:p>
          <a:r>
            <a:rPr kumimoji="1" lang="ja-JP" altLang="en-US" sz="1400">
              <a:latin typeface="ＭＳ ゴシック" pitchFamily="49" charset="-128"/>
              <a:ea typeface="ＭＳ ゴシック" pitchFamily="49" charset="-128"/>
            </a:rPr>
            <a:t>　実質収支については、前年度と比較し</a:t>
          </a:r>
          <a:r>
            <a:rPr kumimoji="1" lang="en-US" altLang="ja-JP" sz="1400">
              <a:latin typeface="ＭＳ ゴシック" pitchFamily="49" charset="-128"/>
              <a:ea typeface="ＭＳ ゴシック" pitchFamily="49" charset="-128"/>
            </a:rPr>
            <a:t>332</a:t>
          </a:r>
          <a:r>
            <a:rPr kumimoji="1" lang="ja-JP" altLang="en-US" sz="1400">
              <a:latin typeface="ＭＳ ゴシック" pitchFamily="49" charset="-128"/>
              <a:ea typeface="ＭＳ ゴシック" pitchFamily="49" charset="-128"/>
            </a:rPr>
            <a:t>百万円減少し、</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今後も湯沢市経営戦略に基づいた行財政運営を進め、財政基盤の強化を図る。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水道事業会計及び下水道事業会計においては、既発債の償還が順次終了してきていることや新規借入れの抑制等により、資金剰余額が前年度比でどちらも増加したことにより、黒字額が増加した。</a:t>
          </a:r>
        </a:p>
        <a:p>
          <a:r>
            <a:rPr kumimoji="1" lang="ja-JP" altLang="en-US" sz="1400">
              <a:latin typeface="ＭＳ ゴシック" pitchFamily="49" charset="-128"/>
              <a:ea typeface="ＭＳ ゴシック" pitchFamily="49" charset="-128"/>
            </a:rPr>
            <a:t>　一般会計においては、記録的暖冬だった前年度と比べて除排雪経費が例年並みとなったことなどにより、前年度より実質収支の黒字額が減少した。</a:t>
          </a:r>
        </a:p>
        <a:p>
          <a:r>
            <a:rPr kumimoji="1" lang="ja-JP" altLang="en-US" sz="1400">
              <a:latin typeface="ＭＳ ゴシック" pitchFamily="49" charset="-128"/>
              <a:ea typeface="ＭＳ ゴシック" pitchFamily="49" charset="-128"/>
            </a:rPr>
            <a:t>　全会計において赤字は発生していないが、各会計において適正な財政運営や企業経営に努める。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34449165</v>
      </c>
      <c r="BO4" s="371"/>
      <c r="BP4" s="371"/>
      <c r="BQ4" s="371"/>
      <c r="BR4" s="371"/>
      <c r="BS4" s="371"/>
      <c r="BT4" s="371"/>
      <c r="BU4" s="372"/>
      <c r="BV4" s="370">
        <v>31372020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33374698</v>
      </c>
      <c r="BO5" s="408"/>
      <c r="BP5" s="408"/>
      <c r="BQ5" s="408"/>
      <c r="BR5" s="408"/>
      <c r="BS5" s="408"/>
      <c r="BT5" s="408"/>
      <c r="BU5" s="409"/>
      <c r="BV5" s="407">
        <v>30079586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97.6</v>
      </c>
      <c r="CU5" s="405"/>
      <c r="CV5" s="405"/>
      <c r="CW5" s="405"/>
      <c r="CX5" s="405"/>
      <c r="CY5" s="405"/>
      <c r="CZ5" s="405"/>
      <c r="DA5" s="406"/>
      <c r="DB5" s="404">
        <v>96.2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1074467</v>
      </c>
      <c r="BO6" s="408"/>
      <c r="BP6" s="408"/>
      <c r="BQ6" s="408"/>
      <c r="BR6" s="408"/>
      <c r="BS6" s="408"/>
      <c r="BT6" s="408"/>
      <c r="BU6" s="409"/>
      <c r="BV6" s="407">
        <v>1292434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97.9</v>
      </c>
      <c r="CU6" s="445"/>
      <c r="CV6" s="445"/>
      <c r="CW6" s="445"/>
      <c r="CX6" s="445"/>
      <c r="CY6" s="445"/>
      <c r="CZ6" s="445"/>
      <c r="DA6" s="446"/>
      <c r="DB6" s="444">
        <v>96.7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300076</v>
      </c>
      <c r="BO7" s="408"/>
      <c r="BP7" s="408"/>
      <c r="BQ7" s="408"/>
      <c r="BR7" s="408"/>
      <c r="BS7" s="408"/>
      <c r="BT7" s="408"/>
      <c r="BU7" s="409"/>
      <c r="BV7" s="407">
        <v>185989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15881746</v>
      </c>
      <c r="CU7" s="408"/>
      <c r="CV7" s="408"/>
      <c r="CW7" s="408"/>
      <c r="CX7" s="408"/>
      <c r="CY7" s="408"/>
      <c r="CZ7" s="408"/>
      <c r="DA7" s="409"/>
      <c r="DB7" s="407">
        <v>15850445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774391</v>
      </c>
      <c r="BO8" s="408"/>
      <c r="BP8" s="408"/>
      <c r="BQ8" s="408"/>
      <c r="BR8" s="408"/>
      <c r="BS8" s="408"/>
      <c r="BT8" s="408"/>
      <c r="BU8" s="409"/>
      <c r="BV8" s="407">
        <v>1106445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42091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-332054</v>
      </c>
      <c r="BO9" s="408"/>
      <c r="BP9" s="408"/>
      <c r="BQ9" s="408"/>
      <c r="BR9" s="408"/>
      <c r="BS9" s="408"/>
      <c r="BT9" s="408"/>
      <c r="BU9" s="409"/>
      <c r="BV9" s="407">
        <v>263196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12.5</v>
      </c>
      <c r="CU9" s="405"/>
      <c r="CV9" s="405"/>
      <c r="CW9" s="405"/>
      <c r="CX9" s="405"/>
      <c r="CY9" s="405"/>
      <c r="CZ9" s="405"/>
      <c r="DA9" s="406"/>
      <c r="DB9" s="404">
        <v>14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46613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558710</v>
      </c>
      <c r="BO10" s="408"/>
      <c r="BP10" s="408"/>
      <c r="BQ10" s="408"/>
      <c r="BR10" s="408"/>
      <c r="BS10" s="408"/>
      <c r="BT10" s="408"/>
      <c r="BU10" s="409"/>
      <c r="BV10" s="407">
        <v>423796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39484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971642</v>
      </c>
      <c r="BO12" s="408"/>
      <c r="BP12" s="408"/>
      <c r="BQ12" s="408"/>
      <c r="BR12" s="408"/>
      <c r="BS12" s="408"/>
      <c r="BT12" s="408"/>
      <c r="BU12" s="409"/>
      <c r="BV12" s="407">
        <v>601530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39286</v>
      </c>
      <c r="S13" s="492"/>
      <c r="T13" s="492"/>
      <c r="U13" s="492"/>
      <c r="V13" s="493"/>
      <c r="W13" s="423" t="s">
        <v>131</v>
      </c>
      <c r="X13" s="424"/>
      <c r="Y13" s="424"/>
      <c r="Z13" s="424"/>
      <c r="AA13" s="424"/>
      <c r="AB13" s="414"/>
      <c r="AC13" s="458">
        <v>2532</v>
      </c>
      <c r="AD13" s="459"/>
      <c r="AE13" s="459"/>
      <c r="AF13" s="459"/>
      <c r="AG13" s="501"/>
      <c r="AH13" s="458">
        <v>2839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-744986</v>
      </c>
      <c r="BO13" s="408"/>
      <c r="BP13" s="408"/>
      <c r="BQ13" s="408"/>
      <c r="BR13" s="408"/>
      <c r="BS13" s="408"/>
      <c r="BT13" s="408"/>
      <c r="BU13" s="409"/>
      <c r="BV13" s="407">
        <v>85462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40531</v>
      </c>
      <c r="S14" s="492"/>
      <c r="T14" s="492"/>
      <c r="U14" s="492"/>
      <c r="V14" s="493"/>
      <c r="W14" s="397"/>
      <c r="X14" s="398"/>
      <c r="Y14" s="398"/>
      <c r="Z14" s="398"/>
      <c r="AA14" s="398"/>
      <c r="AB14" s="387"/>
      <c r="AC14" s="494">
        <v>12.1</v>
      </c>
      <c r="AD14" s="495"/>
      <c r="AE14" s="495"/>
      <c r="AF14" s="495"/>
      <c r="AG14" s="496"/>
      <c r="AH14" s="494">
        <v>12.5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73.400000000000006</v>
      </c>
      <c r="CU14" s="506"/>
      <c r="CV14" s="506"/>
      <c r="CW14" s="506"/>
      <c r="CX14" s="506"/>
      <c r="CY14" s="506"/>
      <c r="CZ14" s="506"/>
      <c r="DA14" s="507"/>
      <c r="DB14" s="505">
        <v>64.3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40364</v>
      </c>
      <c r="S15" s="492"/>
      <c r="T15" s="492"/>
      <c r="U15" s="492"/>
      <c r="V15" s="493"/>
      <c r="W15" s="423" t="s">
        <v>137</v>
      </c>
      <c r="X15" s="424"/>
      <c r="Y15" s="424"/>
      <c r="Z15" s="424"/>
      <c r="AA15" s="424"/>
      <c r="AB15" s="414"/>
      <c r="AC15" s="458">
        <v>6516</v>
      </c>
      <c r="AD15" s="459"/>
      <c r="AE15" s="459"/>
      <c r="AF15" s="459"/>
      <c r="AG15" s="501"/>
      <c r="AH15" s="458">
        <v>7330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4698526</v>
      </c>
      <c r="BO15" s="371"/>
      <c r="BP15" s="371"/>
      <c r="BQ15" s="371"/>
      <c r="BR15" s="371"/>
      <c r="BS15" s="371"/>
      <c r="BT15" s="371"/>
      <c r="BU15" s="372"/>
      <c r="BV15" s="370">
        <v>4697317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v>
      </c>
      <c r="AD16" s="495"/>
      <c r="AE16" s="495"/>
      <c r="AF16" s="495"/>
      <c r="AG16" s="496"/>
      <c r="AH16" s="494">
        <v>32.200000000000003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14706788</v>
      </c>
      <c r="BO16" s="408"/>
      <c r="BP16" s="408"/>
      <c r="BQ16" s="408"/>
      <c r="BR16" s="408"/>
      <c r="BS16" s="408"/>
      <c r="BT16" s="408"/>
      <c r="BU16" s="409"/>
      <c r="BV16" s="407">
        <v>14529834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11957</v>
      </c>
      <c r="AD17" s="459"/>
      <c r="AE17" s="459"/>
      <c r="AF17" s="459"/>
      <c r="AG17" s="501"/>
      <c r="AH17" s="458">
        <v>12596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5837026</v>
      </c>
      <c r="BO17" s="408"/>
      <c r="BP17" s="408"/>
      <c r="BQ17" s="408"/>
      <c r="BR17" s="408"/>
      <c r="BS17" s="408"/>
      <c r="BT17" s="408"/>
      <c r="BU17" s="409"/>
      <c r="BV17" s="407">
        <v>5834186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790.91</v>
      </c>
      <c r="M18" s="531"/>
      <c r="N18" s="531"/>
      <c r="O18" s="531"/>
      <c r="P18" s="531"/>
      <c r="Q18" s="531"/>
      <c r="R18" s="532"/>
      <c r="S18" s="532"/>
      <c r="T18" s="532"/>
      <c r="U18" s="532"/>
      <c r="V18" s="533"/>
      <c r="W18" s="425"/>
      <c r="X18" s="426"/>
      <c r="Y18" s="426"/>
      <c r="Z18" s="426"/>
      <c r="AA18" s="426"/>
      <c r="AB18" s="417"/>
      <c r="AC18" s="534">
        <v>56.9</v>
      </c>
      <c r="AD18" s="535"/>
      <c r="AE18" s="535"/>
      <c r="AF18" s="535"/>
      <c r="AG18" s="536"/>
      <c r="AH18" s="534">
        <v>55.3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15626927</v>
      </c>
      <c r="BO18" s="408"/>
      <c r="BP18" s="408"/>
      <c r="BQ18" s="408"/>
      <c r="BR18" s="408"/>
      <c r="BS18" s="408"/>
      <c r="BT18" s="408"/>
      <c r="BU18" s="409"/>
      <c r="BV18" s="407">
        <v>15314362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21608220</v>
      </c>
      <c r="BO19" s="408"/>
      <c r="BP19" s="408"/>
      <c r="BQ19" s="408"/>
      <c r="BR19" s="408"/>
      <c r="BS19" s="408"/>
      <c r="BT19" s="408"/>
      <c r="BU19" s="409"/>
      <c r="BV19" s="407">
        <v>20044146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15685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31134931</v>
      </c>
      <c r="BO22" s="371"/>
      <c r="BP22" s="371"/>
      <c r="BQ22" s="371"/>
      <c r="BR22" s="371"/>
      <c r="BS22" s="371"/>
      <c r="BT22" s="371"/>
      <c r="BU22" s="372"/>
      <c r="BV22" s="370">
        <v>29792065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25836933</v>
      </c>
      <c r="BO23" s="408"/>
      <c r="BP23" s="408"/>
      <c r="BQ23" s="408"/>
      <c r="BR23" s="408"/>
      <c r="BS23" s="408"/>
      <c r="BT23" s="408"/>
      <c r="BU23" s="409"/>
      <c r="BV23" s="407">
        <v>24177604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8030</v>
      </c>
      <c r="R24" s="459"/>
      <c r="S24" s="459"/>
      <c r="T24" s="459"/>
      <c r="U24" s="459"/>
      <c r="V24" s="501"/>
      <c r="W24" s="553"/>
      <c r="X24" s="554"/>
      <c r="Y24" s="555"/>
      <c r="Z24" s="457" t="s">
        <v>162</v>
      </c>
      <c r="AA24" s="437"/>
      <c r="AB24" s="437"/>
      <c r="AC24" s="437"/>
      <c r="AD24" s="437"/>
      <c r="AE24" s="437"/>
      <c r="AF24" s="437"/>
      <c r="AG24" s="438"/>
      <c r="AH24" s="458">
        <v>395</v>
      </c>
      <c r="AI24" s="459"/>
      <c r="AJ24" s="459"/>
      <c r="AK24" s="459"/>
      <c r="AL24" s="501"/>
      <c r="AM24" s="458">
        <v>1284540</v>
      </c>
      <c r="AN24" s="459"/>
      <c r="AO24" s="459"/>
      <c r="AP24" s="459"/>
      <c r="AQ24" s="459"/>
      <c r="AR24" s="501"/>
      <c r="AS24" s="458">
        <v>3252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24064739</v>
      </c>
      <c r="BO24" s="408"/>
      <c r="BP24" s="408"/>
      <c r="BQ24" s="408"/>
      <c r="BR24" s="408"/>
      <c r="BS24" s="408"/>
      <c r="BT24" s="408"/>
      <c r="BU24" s="409"/>
      <c r="BV24" s="407">
        <v>21932790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6660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12435219</v>
      </c>
      <c r="BO25" s="371"/>
      <c r="BP25" s="371"/>
      <c r="BQ25" s="371"/>
      <c r="BR25" s="371"/>
      <c r="BS25" s="371"/>
      <c r="BT25" s="371"/>
      <c r="BU25" s="372"/>
      <c r="BV25" s="370">
        <v>14009414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5620</v>
      </c>
      <c r="R26" s="459"/>
      <c r="S26" s="459"/>
      <c r="T26" s="459"/>
      <c r="U26" s="459"/>
      <c r="V26" s="501"/>
      <c r="W26" s="553"/>
      <c r="X26" s="554"/>
      <c r="Y26" s="555"/>
      <c r="Z26" s="457" t="s">
        <v>168</v>
      </c>
      <c r="AA26" s="559"/>
      <c r="AB26" s="559"/>
      <c r="AC26" s="559"/>
      <c r="AD26" s="559"/>
      <c r="AE26" s="559"/>
      <c r="AF26" s="559"/>
      <c r="AG26" s="560"/>
      <c r="AH26" s="458">
        <v>31</v>
      </c>
      <c r="AI26" s="459"/>
      <c r="AJ26" s="459"/>
      <c r="AK26" s="459"/>
      <c r="AL26" s="501"/>
      <c r="AM26" s="458">
        <v>91543</v>
      </c>
      <c r="AN26" s="459"/>
      <c r="AO26" s="459"/>
      <c r="AP26" s="459"/>
      <c r="AQ26" s="459"/>
      <c r="AR26" s="501"/>
      <c r="AS26" s="458">
        <v>2953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4110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20250</v>
      </c>
      <c r="AN27" s="459"/>
      <c r="AO27" s="459"/>
      <c r="AP27" s="459"/>
      <c r="AQ27" s="459"/>
      <c r="AR27" s="501"/>
      <c r="AS27" s="458">
        <v>4050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711043</v>
      </c>
      <c r="BO27" s="527"/>
      <c r="BP27" s="527"/>
      <c r="BQ27" s="527"/>
      <c r="BR27" s="527"/>
      <c r="BS27" s="527"/>
      <c r="BT27" s="527"/>
      <c r="BU27" s="528"/>
      <c r="BV27" s="526">
        <v>710648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3670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4369262</v>
      </c>
      <c r="BO28" s="371"/>
      <c r="BP28" s="371"/>
      <c r="BQ28" s="371"/>
      <c r="BR28" s="371"/>
      <c r="BS28" s="371"/>
      <c r="BT28" s="371"/>
      <c r="BU28" s="372"/>
      <c r="BV28" s="370">
        <v>4782194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3510</v>
      </c>
      <c r="R29" s="459"/>
      <c r="S29" s="459"/>
      <c r="T29" s="459"/>
      <c r="U29" s="459"/>
      <c r="V29" s="501"/>
      <c r="W29" s="556"/>
      <c r="X29" s="557"/>
      <c r="Y29" s="558"/>
      <c r="Z29" s="457" t="s">
        <v>177</v>
      </c>
      <c r="AA29" s="437"/>
      <c r="AB29" s="437"/>
      <c r="AC29" s="437"/>
      <c r="AD29" s="437"/>
      <c r="AE29" s="437"/>
      <c r="AF29" s="437"/>
      <c r="AG29" s="438"/>
      <c r="AH29" s="458">
        <v>400</v>
      </c>
      <c r="AI29" s="459"/>
      <c r="AJ29" s="459"/>
      <c r="AK29" s="459"/>
      <c r="AL29" s="501"/>
      <c r="AM29" s="458">
        <v>1304790</v>
      </c>
      <c r="AN29" s="459"/>
      <c r="AO29" s="459"/>
      <c r="AP29" s="459"/>
      <c r="AQ29" s="459"/>
      <c r="AR29" s="501"/>
      <c r="AS29" s="458">
        <v>3262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2095013</v>
      </c>
      <c r="BO29" s="408"/>
      <c r="BP29" s="408"/>
      <c r="BQ29" s="408"/>
      <c r="BR29" s="408"/>
      <c r="BS29" s="408"/>
      <c r="BT29" s="408"/>
      <c r="BU29" s="409"/>
      <c r="BV29" s="407">
        <v>2492683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1793262</v>
      </c>
      <c r="BO30" s="527"/>
      <c r="BP30" s="527"/>
      <c r="BQ30" s="527"/>
      <c r="BR30" s="527"/>
      <c r="BS30" s="527"/>
      <c r="BT30" s="527"/>
      <c r="BU30" s="528"/>
      <c r="BV30" s="526">
        <v>1885006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湯沢雄勝広域市町村圏組合（一般会計）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小町の郷</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養護老人ホーム愛宕荘特別会計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湯沢雄勝広域市町村圏組合（湯沢雄勝ふるさと市町村圏基金特別会計）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皆瀬村活性化センター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皆瀬更生園特別会計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秋田県市町村総合事務組合（一般会計）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秋田県市町村総合事務組合（交通災害共済事業等特別会計）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秋田県市町村会館管理組合（一般会計）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秋田県後期高齢者医療広域連合（一般会計）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秋田県後期高齢者医療広域連合（後期高齢者医療特別会計）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A5X23aPQ2hu/cY3sXSv2yvU9+gtdIM+YISYht1tIJP9rB4eTKNK+ZpegcwTqHEyIF2owQhlMKm8omk1ulcTmw==" saltValue="to0lB6mkhMAQKxXeyftz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6.42</v>
      </c>
      <c r="G34" s="33">
        <v>7.01</v>
      </c>
      <c r="H34" s="33">
        <v>8.5</v>
      </c>
      <c r="I34" s="33">
        <v>9.31</v>
      </c>
      <c r="J34" s="34">
        <v>10.58</v>
      </c>
      <c r="K34" s="22"/>
      <c r="L34" s="22"/>
      <c r="M34" s="22"/>
      <c r="N34" s="22"/>
      <c r="O34" s="22"/>
      <c r="P34" s="22"/>
    </row>
    <row r="35" spans="1:16" ht="39" customHeight="1" x14ac:dyDescent="0.2">
      <c r="A35" s="22"/>
      <c r="B35" s="35"/>
      <c r="C35" s="1145" t="s">
        <v>534</v>
      </c>
      <c r="D35" s="1146"/>
      <c r="E35" s="1147"/>
      <c r="F35" s="36">
        <v>7.59</v>
      </c>
      <c r="G35" s="37">
        <v>4.6500000000000004</v>
      </c>
      <c r="H35" s="37">
        <v>5.31</v>
      </c>
      <c r="I35" s="37">
        <v>6.92</v>
      </c>
      <c r="J35" s="38">
        <v>4.82</v>
      </c>
      <c r="K35" s="22"/>
      <c r="L35" s="22"/>
      <c r="M35" s="22"/>
      <c r="N35" s="22"/>
      <c r="O35" s="22"/>
      <c r="P35" s="22"/>
    </row>
    <row r="36" spans="1:16" ht="39" customHeight="1" x14ac:dyDescent="0.2">
      <c r="A36" s="22"/>
      <c r="B36" s="35"/>
      <c r="C36" s="1145" t="s">
        <v>535</v>
      </c>
      <c r="D36" s="1146"/>
      <c r="E36" s="1147"/>
      <c r="F36" s="36">
        <v>1.19</v>
      </c>
      <c r="G36" s="37">
        <v>1.89</v>
      </c>
      <c r="H36" s="37">
        <v>2.23</v>
      </c>
      <c r="I36" s="37">
        <v>2.75</v>
      </c>
      <c r="J36" s="38">
        <v>3.25</v>
      </c>
      <c r="K36" s="22"/>
      <c r="L36" s="22"/>
      <c r="M36" s="22"/>
      <c r="N36" s="22"/>
      <c r="O36" s="22"/>
      <c r="P36" s="22"/>
    </row>
    <row r="37" spans="1:16" ht="39" customHeight="1" x14ac:dyDescent="0.2">
      <c r="A37" s="22"/>
      <c r="B37" s="35"/>
      <c r="C37" s="1145" t="s">
        <v>536</v>
      </c>
      <c r="D37" s="1146"/>
      <c r="E37" s="1147"/>
      <c r="F37" s="36">
        <v>0</v>
      </c>
      <c r="G37" s="37">
        <v>0.03</v>
      </c>
      <c r="H37" s="37">
        <v>0.03</v>
      </c>
      <c r="I37" s="37">
        <v>0.05</v>
      </c>
      <c r="J37" s="38">
        <v>0.05</v>
      </c>
      <c r="K37" s="22"/>
      <c r="L37" s="22"/>
      <c r="M37" s="22"/>
      <c r="N37" s="22"/>
      <c r="O37" s="22"/>
      <c r="P37" s="22"/>
    </row>
    <row r="38" spans="1:16" ht="39" customHeight="1" x14ac:dyDescent="0.2">
      <c r="A38" s="22"/>
      <c r="B38" s="35"/>
      <c r="C38" s="1145" t="s">
        <v>537</v>
      </c>
      <c r="D38" s="1146"/>
      <c r="E38" s="1147"/>
      <c r="F38" s="36">
        <v>0.49</v>
      </c>
      <c r="G38" s="37">
        <v>0.45</v>
      </c>
      <c r="H38" s="37">
        <v>0.13</v>
      </c>
      <c r="I38" s="37">
        <v>0</v>
      </c>
      <c r="J38" s="38">
        <v>0.02</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0.01</v>
      </c>
      <c r="K39" s="22"/>
      <c r="L39" s="22"/>
      <c r="M39" s="22"/>
      <c r="N39" s="22"/>
      <c r="O39" s="22"/>
      <c r="P39" s="22"/>
    </row>
    <row r="40" spans="1:16" ht="39" customHeight="1" x14ac:dyDescent="0.2">
      <c r="A40" s="22"/>
      <c r="B40" s="35"/>
      <c r="C40" s="1145" t="s">
        <v>539</v>
      </c>
      <c r="D40" s="1146"/>
      <c r="E40" s="1147"/>
      <c r="F40" s="36">
        <v>0</v>
      </c>
      <c r="G40" s="37">
        <v>0.35</v>
      </c>
      <c r="H40" s="37">
        <v>0</v>
      </c>
      <c r="I40" s="37">
        <v>0.01</v>
      </c>
      <c r="J40" s="38">
        <v>0.01</v>
      </c>
      <c r="K40" s="22"/>
      <c r="L40" s="22"/>
      <c r="M40" s="22"/>
      <c r="N40" s="22"/>
      <c r="O40" s="22"/>
      <c r="P40" s="22"/>
    </row>
    <row r="41" spans="1:16" ht="39" customHeight="1" x14ac:dyDescent="0.2">
      <c r="A41" s="22"/>
      <c r="B41" s="35"/>
      <c r="C41" s="1145" t="s">
        <v>540</v>
      </c>
      <c r="D41" s="1146"/>
      <c r="E41" s="1147"/>
      <c r="F41" s="36">
        <v>0.02</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pKA0HeNbpB53G8LQbSI/DQHOjHBJP78xo9t8/dci4loor/g9NgnNHYovfl3wYbF5CvFP/18YtNDwgyulmoSHA==" saltValue="5tsjKryHbCwcURkJd4vt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3082</v>
      </c>
      <c r="L45" s="60">
        <v>3020</v>
      </c>
      <c r="M45" s="60">
        <v>2990</v>
      </c>
      <c r="N45" s="60">
        <v>2913</v>
      </c>
      <c r="O45" s="61">
        <v>2785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1107</v>
      </c>
      <c r="L48" s="64">
        <v>1092</v>
      </c>
      <c r="M48" s="64">
        <v>1096</v>
      </c>
      <c r="N48" s="64">
        <v>1085</v>
      </c>
      <c r="O48" s="65">
        <v>1135</v>
      </c>
      <c r="P48" s="48"/>
      <c r="Q48" s="48"/>
      <c r="R48" s="48"/>
      <c r="S48" s="48"/>
      <c r="T48" s="48"/>
      <c r="U48" s="48"/>
    </row>
    <row r="49" spans="1:21" ht="30.75" customHeight="1" x14ac:dyDescent="0.2">
      <c r="A49" s="48"/>
      <c r="B49" s="1155"/>
      <c r="C49" s="1156"/>
      <c r="D49" s="62"/>
      <c r="E49" s="1161" t="s">
        <v>14</v>
      </c>
      <c r="F49" s="1161"/>
      <c r="G49" s="1161"/>
      <c r="H49" s="1161"/>
      <c r="I49" s="1161"/>
      <c r="J49" s="1162"/>
      <c r="K49" s="63">
        <v>254</v>
      </c>
      <c r="L49" s="64">
        <v>252</v>
      </c>
      <c r="M49" s="64">
        <v>208</v>
      </c>
      <c r="N49" s="64">
        <v>177</v>
      </c>
      <c r="O49" s="65">
        <v>187</v>
      </c>
      <c r="P49" s="48"/>
      <c r="Q49" s="48"/>
      <c r="R49" s="48"/>
      <c r="S49" s="48"/>
      <c r="T49" s="48"/>
      <c r="U49" s="48"/>
    </row>
    <row r="50" spans="1:21" ht="30.75" customHeight="1" x14ac:dyDescent="0.2">
      <c r="A50" s="48"/>
      <c r="B50" s="1155"/>
      <c r="C50" s="1156"/>
      <c r="D50" s="62"/>
      <c r="E50" s="1161" t="s">
        <v>15</v>
      </c>
      <c r="F50" s="1161"/>
      <c r="G50" s="1161"/>
      <c r="H50" s="1161"/>
      <c r="I50" s="1161"/>
      <c r="J50" s="1162"/>
      <c r="K50" s="63">
        <v>57</v>
      </c>
      <c r="L50" s="64">
        <v>47</v>
      </c>
      <c r="M50" s="64">
        <v>35</v>
      </c>
      <c r="N50" s="64">
        <v>25</v>
      </c>
      <c r="O50" s="65">
        <v>68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2885</v>
      </c>
      <c r="L52" s="64">
        <v>2760</v>
      </c>
      <c r="M52" s="64">
        <v>2748</v>
      </c>
      <c r="N52" s="64">
        <v>2684</v>
      </c>
      <c r="O52" s="65">
        <v>2669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1615</v>
      </c>
      <c r="L53" s="69">
        <v>1651</v>
      </c>
      <c r="M53" s="69">
        <v>1581</v>
      </c>
      <c r="N53" s="69">
        <v>1516</v>
      </c>
      <c r="O53" s="70">
        <v>1506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548</v>
      </c>
      <c r="L58" s="84" t="s">
        <v>548</v>
      </c>
      <c r="M58" s="84" t="s">
        <v>548</v>
      </c>
      <c r="N58" s="84" t="s">
        <v>548</v>
      </c>
      <c r="O58" s="85" t="s">
        <v>548</v>
      </c>
    </row>
    <row r="59" spans="1:21" ht="31.5" customHeight="1" x14ac:dyDescent="0.2">
      <c r="B59" s="1171"/>
      <c r="C59" s="1172"/>
      <c r="D59" s="1178" t="s">
        <v>26</v>
      </c>
      <c r="E59" s="1179"/>
      <c r="F59" s="1179"/>
      <c r="G59" s="1179"/>
      <c r="H59" s="1179"/>
      <c r="I59" s="1179"/>
      <c r="J59" s="1180"/>
      <c r="K59" s="86" t="s">
        <v>548</v>
      </c>
      <c r="L59" s="87" t="s">
        <v>548</v>
      </c>
      <c r="M59" s="87" t="s">
        <v>548</v>
      </c>
      <c r="N59" s="87" t="s">
        <v>548</v>
      </c>
      <c r="O59" s="88" t="s">
        <v>548</v>
      </c>
    </row>
    <row r="60" spans="1:21" ht="31.5" customHeight="1" thickBot="1" x14ac:dyDescent="0.25">
      <c r="B60" s="1173"/>
      <c r="C60" s="1174"/>
      <c r="D60" s="1181" t="s">
        <v>27</v>
      </c>
      <c r="E60" s="1182"/>
      <c r="F60" s="1182"/>
      <c r="G60" s="1182"/>
      <c r="H60" s="1182"/>
      <c r="I60" s="1182"/>
      <c r="J60" s="1183"/>
      <c r="K60" s="89" t="s">
        <v>548</v>
      </c>
      <c r="L60" s="90" t="s">
        <v>548</v>
      </c>
      <c r="M60" s="90" t="s">
        <v>548</v>
      </c>
      <c r="N60" s="90" t="s">
        <v>548</v>
      </c>
      <c r="O60" s="91" t="s">
        <v>548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GDZvYsBNkHvahZpioRpl8CQoIJzA0m3pj/II/Xn8J+uP6ozEkgguUZ0xuHVAqypiynSdVi+G4M98rybBrF0YA==" saltValue="GBKIzp8HsU2x86nG8D+v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32282</v>
      </c>
      <c r="J41" s="344">
        <v>31016</v>
      </c>
      <c r="K41" s="344">
        <v>30207</v>
      </c>
      <c r="L41" s="344">
        <v>29846</v>
      </c>
      <c r="M41" s="345">
        <v>31157</v>
      </c>
    </row>
    <row r="42" spans="2:13" ht="27.75" customHeight="1" x14ac:dyDescent="0.2">
      <c r="B42" s="1186"/>
      <c r="C42" s="1187"/>
      <c r="D42" s="106"/>
      <c r="E42" s="1192" t="s">
        <v>32</v>
      </c>
      <c r="F42" s="1192"/>
      <c r="G42" s="1192"/>
      <c r="H42" s="1193"/>
      <c r="I42" s="346">
        <v>141</v>
      </c>
      <c r="J42" s="347">
        <v>97</v>
      </c>
      <c r="K42" s="347">
        <v>66</v>
      </c>
      <c r="L42" s="347">
        <v>2092</v>
      </c>
      <c r="M42" s="348">
        <v>1983</v>
      </c>
    </row>
    <row r="43" spans="2:13" ht="27.75" customHeight="1" x14ac:dyDescent="0.2">
      <c r="B43" s="1186"/>
      <c r="C43" s="1187"/>
      <c r="D43" s="106"/>
      <c r="E43" s="1192" t="s">
        <v>33</v>
      </c>
      <c r="F43" s="1192"/>
      <c r="G43" s="1192"/>
      <c r="H43" s="1193"/>
      <c r="I43" s="346">
        <v>12930</v>
      </c>
      <c r="J43" s="347">
        <v>11673</v>
      </c>
      <c r="K43" s="347">
        <v>10423</v>
      </c>
      <c r="L43" s="347">
        <v>9685</v>
      </c>
      <c r="M43" s="348">
        <v>8852</v>
      </c>
    </row>
    <row r="44" spans="2:13" ht="27.75" customHeight="1" x14ac:dyDescent="0.2">
      <c r="B44" s="1186"/>
      <c r="C44" s="1187"/>
      <c r="D44" s="106"/>
      <c r="E44" s="1192" t="s">
        <v>34</v>
      </c>
      <c r="F44" s="1192"/>
      <c r="G44" s="1192"/>
      <c r="H44" s="1193"/>
      <c r="I44" s="346">
        <v>2665</v>
      </c>
      <c r="J44" s="347">
        <v>2426</v>
      </c>
      <c r="K44" s="347">
        <v>2226</v>
      </c>
      <c r="L44" s="347">
        <v>2123</v>
      </c>
      <c r="M44" s="348">
        <v>2065</v>
      </c>
    </row>
    <row r="45" spans="2:13" ht="27.75" customHeight="1" x14ac:dyDescent="0.2">
      <c r="B45" s="1186"/>
      <c r="C45" s="1187"/>
      <c r="D45" s="106"/>
      <c r="E45" s="1192" t="s">
        <v>35</v>
      </c>
      <c r="F45" s="1192"/>
      <c r="G45" s="1192"/>
      <c r="H45" s="1193"/>
      <c r="I45" s="346">
        <v>2874</v>
      </c>
      <c r="J45" s="347">
        <v>3163</v>
      </c>
      <c r="K45" s="347">
        <v>3164</v>
      </c>
      <c r="L45" s="347">
        <v>3535</v>
      </c>
      <c r="M45" s="348">
        <v>4028</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9115</v>
      </c>
      <c r="J50" s="347">
        <v>9907</v>
      </c>
      <c r="K50" s="347">
        <v>10203</v>
      </c>
      <c r="L50" s="347">
        <v>10558</v>
      </c>
      <c r="M50" s="348">
        <v>9918</v>
      </c>
    </row>
    <row r="51" spans="2:13" ht="27.75" customHeight="1" x14ac:dyDescent="0.2">
      <c r="B51" s="1186"/>
      <c r="C51" s="1187"/>
      <c r="D51" s="106"/>
      <c r="E51" s="1192" t="s">
        <v>42</v>
      </c>
      <c r="F51" s="1192"/>
      <c r="G51" s="1192"/>
      <c r="H51" s="1193"/>
      <c r="I51" s="346">
        <v>804</v>
      </c>
      <c r="J51" s="347">
        <v>718</v>
      </c>
      <c r="K51" s="347">
        <v>578</v>
      </c>
      <c r="L51" s="347">
        <v>452</v>
      </c>
      <c r="M51" s="348">
        <v>343</v>
      </c>
    </row>
    <row r="52" spans="2:13" ht="27.75" customHeight="1" x14ac:dyDescent="0.2">
      <c r="B52" s="1188"/>
      <c r="C52" s="1189"/>
      <c r="D52" s="106"/>
      <c r="E52" s="1192" t="s">
        <v>43</v>
      </c>
      <c r="F52" s="1192"/>
      <c r="G52" s="1192"/>
      <c r="H52" s="1193"/>
      <c r="I52" s="346">
        <v>30536</v>
      </c>
      <c r="J52" s="347">
        <v>29202</v>
      </c>
      <c r="K52" s="347">
        <v>28151</v>
      </c>
      <c r="L52" s="347">
        <v>27766</v>
      </c>
      <c r="M52" s="348">
        <v>28029</v>
      </c>
    </row>
    <row r="53" spans="2:13" ht="27.75" customHeight="1" thickBot="1" x14ac:dyDescent="0.25">
      <c r="B53" s="1199" t="s">
        <v>19</v>
      </c>
      <c r="C53" s="1200"/>
      <c r="D53" s="110"/>
      <c r="E53" s="1201" t="s">
        <v>44</v>
      </c>
      <c r="F53" s="1201"/>
      <c r="G53" s="1201"/>
      <c r="H53" s="1202"/>
      <c r="I53" s="349">
        <v>10437</v>
      </c>
      <c r="J53" s="350">
        <v>8549</v>
      </c>
      <c r="K53" s="350">
        <v>7154</v>
      </c>
      <c r="L53" s="350">
        <v>8507</v>
      </c>
      <c r="M53" s="351">
        <v>9795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QHoMG/W/nEWXSX8TJdaHKlKmDQw2yJc3p9IXwS0S84XWpqW/fWH3LaVJzRENuxE4nTX0tGoa9rlMQBvSJcbEA==" saltValue="078nh2QtRoCawuAwtVbf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4960</v>
      </c>
      <c r="G55" s="352">
        <v>4782</v>
      </c>
      <c r="H55" s="353">
        <v>4369</v>
      </c>
    </row>
    <row r="56" spans="2:8" ht="52.5" customHeight="1" x14ac:dyDescent="0.2">
      <c r="B56" s="122"/>
      <c r="C56" s="1213" t="s">
        <v>47</v>
      </c>
      <c r="D56" s="1213"/>
      <c r="E56" s="1214"/>
      <c r="F56" s="354">
        <v>2491</v>
      </c>
      <c r="G56" s="354">
        <v>2493</v>
      </c>
      <c r="H56" s="355">
        <v>2095</v>
      </c>
    </row>
    <row r="57" spans="2:8" ht="53.25" customHeight="1" x14ac:dyDescent="0.2">
      <c r="B57" s="122"/>
      <c r="C57" s="1215" t="s">
        <v>48</v>
      </c>
      <c r="D57" s="1215"/>
      <c r="E57" s="1216"/>
      <c r="F57" s="356">
        <v>2063</v>
      </c>
      <c r="G57" s="356">
        <v>1885</v>
      </c>
      <c r="H57" s="357">
        <v>1793</v>
      </c>
    </row>
    <row r="58" spans="2:8" ht="45.75" customHeight="1" x14ac:dyDescent="0.2">
      <c r="B58" s="123"/>
      <c r="C58" s="1203" t="s">
        <v>558</v>
      </c>
      <c r="D58" s="1204"/>
      <c r="E58" s="1205"/>
      <c r="F58" s="358">
        <v>1133</v>
      </c>
      <c r="G58" s="358">
        <v>846</v>
      </c>
      <c r="H58" s="359">
        <v>393</v>
      </c>
    </row>
    <row r="59" spans="2:8" ht="45.75" customHeight="1" x14ac:dyDescent="0.2">
      <c r="B59" s="123"/>
      <c r="C59" s="1203" t="s">
        <v>559</v>
      </c>
      <c r="D59" s="1204"/>
      <c r="E59" s="1205"/>
      <c r="F59" s="358">
        <v>527</v>
      </c>
      <c r="G59" s="358">
        <v>593</v>
      </c>
      <c r="H59" s="359">
        <v>814</v>
      </c>
    </row>
    <row r="60" spans="2:8" ht="45.75" customHeight="1" x14ac:dyDescent="0.2">
      <c r="B60" s="123"/>
      <c r="C60" s="1203" t="s">
        <v>560</v>
      </c>
      <c r="D60" s="1204"/>
      <c r="E60" s="1205"/>
      <c r="F60" s="358">
        <v>333</v>
      </c>
      <c r="G60" s="358">
        <v>213</v>
      </c>
      <c r="H60" s="359">
        <v>335</v>
      </c>
    </row>
    <row r="61" spans="2:8" ht="45.75" customHeight="1" x14ac:dyDescent="0.2">
      <c r="B61" s="123"/>
      <c r="C61" s="1203" t="s">
        <v>561</v>
      </c>
      <c r="D61" s="1204"/>
      <c r="E61" s="1205"/>
      <c r="F61" s="358" t="s">
        <v>488</v>
      </c>
      <c r="G61" s="358">
        <v>175</v>
      </c>
      <c r="H61" s="359">
        <v>175</v>
      </c>
    </row>
    <row r="62" spans="2:8" ht="45.75" customHeight="1" thickBot="1" x14ac:dyDescent="0.25">
      <c r="B62" s="124"/>
      <c r="C62" s="1206" t="s">
        <v>562</v>
      </c>
      <c r="D62" s="1207"/>
      <c r="E62" s="1208"/>
      <c r="F62" s="360">
        <v>36</v>
      </c>
      <c r="G62" s="360">
        <v>32</v>
      </c>
      <c r="H62" s="361">
        <v>54</v>
      </c>
    </row>
    <row r="63" spans="2:8" ht="52.5" customHeight="1" thickBot="1" x14ac:dyDescent="0.25">
      <c r="B63" s="125"/>
      <c r="C63" s="1209" t="s">
        <v>49</v>
      </c>
      <c r="D63" s="1209"/>
      <c r="E63" s="1210"/>
      <c r="F63" s="362">
        <v>9514</v>
      </c>
      <c r="G63" s="362">
        <v>9160</v>
      </c>
      <c r="H63" s="363">
        <v>8258</v>
      </c>
    </row>
    <row r="64" spans="2:8" ht="13" x14ac:dyDescent="0.2"/>
  </sheetData>
  <sheetProtection algorithmName="SHA-512" hashValue="bmEUCgOax5s9eYhKUBp4XNUqba6o1UPaDCgolmUUVO9TyhBTzJlbdG3wj31ClN+vx0EiXm2yqRI3F1hpKxkprQ==" saltValue="cbKjm2qQB381XUch+tFb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51769</v>
      </c>
      <c r="E3" s="144"/>
      <c r="F3" s="145">
        <v>92632</v>
      </c>
      <c r="G3" s="146"/>
      <c r="H3" s="147"/>
    </row>
    <row r="4" spans="1:8" x14ac:dyDescent="0.2">
      <c r="A4" s="148"/>
      <c r="B4" s="149"/>
      <c r="C4" s="150"/>
      <c r="D4" s="151">
        <v>31487</v>
      </c>
      <c r="E4" s="152"/>
      <c r="F4" s="153">
        <v>47978</v>
      </c>
      <c r="G4" s="154"/>
      <c r="H4" s="155"/>
    </row>
    <row r="5" spans="1:8" x14ac:dyDescent="0.2">
      <c r="A5" s="136" t="s">
        <v>520</v>
      </c>
      <c r="B5" s="141"/>
      <c r="C5" s="142"/>
      <c r="D5" s="143">
        <v>61918</v>
      </c>
      <c r="E5" s="144"/>
      <c r="F5" s="145">
        <v>96469</v>
      </c>
      <c r="G5" s="146"/>
      <c r="H5" s="147"/>
    </row>
    <row r="6" spans="1:8" x14ac:dyDescent="0.2">
      <c r="A6" s="148"/>
      <c r="B6" s="149"/>
      <c r="C6" s="150"/>
      <c r="D6" s="151">
        <v>24809</v>
      </c>
      <c r="E6" s="152"/>
      <c r="F6" s="153">
        <v>49775</v>
      </c>
      <c r="G6" s="154"/>
      <c r="H6" s="155"/>
    </row>
    <row r="7" spans="1:8" x14ac:dyDescent="0.2">
      <c r="A7" s="136" t="s">
        <v>521</v>
      </c>
      <c r="B7" s="141"/>
      <c r="C7" s="142"/>
      <c r="D7" s="143">
        <v>61950</v>
      </c>
      <c r="E7" s="144"/>
      <c r="F7" s="145">
        <v>85743</v>
      </c>
      <c r="G7" s="146"/>
      <c r="H7" s="147"/>
    </row>
    <row r="8" spans="1:8" x14ac:dyDescent="0.2">
      <c r="A8" s="148"/>
      <c r="B8" s="149"/>
      <c r="C8" s="150"/>
      <c r="D8" s="151">
        <v>38873</v>
      </c>
      <c r="E8" s="152"/>
      <c r="F8" s="153">
        <v>45231</v>
      </c>
      <c r="G8" s="154"/>
      <c r="H8" s="155"/>
    </row>
    <row r="9" spans="1:8" x14ac:dyDescent="0.2">
      <c r="A9" s="136" t="s">
        <v>522</v>
      </c>
      <c r="B9" s="141"/>
      <c r="C9" s="142"/>
      <c r="D9" s="143">
        <v>81576</v>
      </c>
      <c r="E9" s="144"/>
      <c r="F9" s="145">
        <v>92509</v>
      </c>
      <c r="G9" s="146"/>
      <c r="H9" s="147"/>
    </row>
    <row r="10" spans="1:8" x14ac:dyDescent="0.2">
      <c r="A10" s="148"/>
      <c r="B10" s="149"/>
      <c r="C10" s="150"/>
      <c r="D10" s="151">
        <v>51290</v>
      </c>
      <c r="E10" s="152"/>
      <c r="F10" s="153">
        <v>52274</v>
      </c>
      <c r="G10" s="154"/>
      <c r="H10" s="155"/>
    </row>
    <row r="11" spans="1:8" x14ac:dyDescent="0.2">
      <c r="A11" s="136" t="s">
        <v>523</v>
      </c>
      <c r="B11" s="141"/>
      <c r="C11" s="142"/>
      <c r="D11" s="143">
        <v>137751</v>
      </c>
      <c r="E11" s="144"/>
      <c r="F11" s="145">
        <v>98544</v>
      </c>
      <c r="G11" s="146"/>
      <c r="H11" s="147"/>
    </row>
    <row r="12" spans="1:8" x14ac:dyDescent="0.2">
      <c r="A12" s="148"/>
      <c r="B12" s="149"/>
      <c r="C12" s="156"/>
      <c r="D12" s="151">
        <v>99842</v>
      </c>
      <c r="E12" s="152"/>
      <c r="F12" s="153">
        <v>55816</v>
      </c>
      <c r="G12" s="154"/>
      <c r="H12" s="155"/>
    </row>
    <row r="13" spans="1:8" x14ac:dyDescent="0.2">
      <c r="A13" s="136"/>
      <c r="B13" s="141"/>
      <c r="C13" s="157"/>
      <c r="D13" s="158">
        <v>78993</v>
      </c>
      <c r="E13" s="159"/>
      <c r="F13" s="160">
        <v>93179</v>
      </c>
      <c r="G13" s="161"/>
      <c r="H13" s="147"/>
    </row>
    <row r="14" spans="1:8" x14ac:dyDescent="0.2">
      <c r="A14" s="148"/>
      <c r="B14" s="149"/>
      <c r="C14" s="150"/>
      <c r="D14" s="151">
        <v>49260</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7.63</v>
      </c>
      <c r="C19" s="162">
        <f>ROUND(VALUE(SUBSTITUTE(実質収支比率等に係る経年分析!G$48,"▲","-")),2)</f>
        <v>4.7</v>
      </c>
      <c r="D19" s="162">
        <f>ROUND(VALUE(SUBSTITUTE(実質収支比率等に係る経年分析!H$48,"▲","-")),2)</f>
        <v>5.36</v>
      </c>
      <c r="E19" s="162">
        <f>ROUND(VALUE(SUBSTITUTE(実質収支比率等に係る経年分析!I$48,"▲","-")),2)</f>
        <v>6.98</v>
      </c>
      <c r="F19" s="162">
        <f>ROUND(VALUE(SUBSTITUTE(実質収支比率等に係る経年分析!J$48,"▲","-")),2)</f>
        <v>4.88</v>
      </c>
    </row>
    <row r="20" spans="1:11" x14ac:dyDescent="0.2">
      <c r="A20" s="162" t="s">
        <v>53</v>
      </c>
      <c r="B20" s="162">
        <f>ROUND(VALUE(SUBSTITUTE(実質収支比率等に係る経年分析!F$47,"▲","-")),2)</f>
        <v>30.18</v>
      </c>
      <c r="C20" s="162">
        <f>ROUND(VALUE(SUBSTITUTE(実質収支比率等に係る経年分析!G$47,"▲","-")),2)</f>
        <v>30.67</v>
      </c>
      <c r="D20" s="162">
        <f>ROUND(VALUE(SUBSTITUTE(実質収支比率等に係る経年分析!H$47,"▲","-")),2)</f>
        <v>31.5</v>
      </c>
      <c r="E20" s="162">
        <f>ROUND(VALUE(SUBSTITUTE(実質収支比率等に係る経年分析!I$47,"▲","-")),2)</f>
        <v>30.17</v>
      </c>
      <c r="F20" s="162">
        <f>ROUND(VALUE(SUBSTITUTE(実質収支比率等に係る経年分析!J$47,"▲","-")),2)</f>
        <v>27.51</v>
      </c>
    </row>
    <row r="21" spans="1:11" x14ac:dyDescent="0.2">
      <c r="A21" s="162" t="s">
        <v>54</v>
      </c>
      <c r="B21" s="162">
        <f>IF(ISNUMBER(VALUE(SUBSTITUTE(実質収支比率等に係る経年分析!F$49,"▲","-"))),ROUND(VALUE(SUBSTITUTE(実質収支比率等に係る経年分析!F$49,"▲","-")),2),NA())</f>
        <v>0.53</v>
      </c>
      <c r="C21" s="162">
        <f>IF(ISNUMBER(VALUE(SUBSTITUTE(実質収支比率等に係る経年分析!G$49,"▲","-"))),ROUND(VALUE(SUBSTITUTE(実質収支比率等に係る経年分析!G$49,"▲","-")),2),NA())</f>
        <v>-1.67</v>
      </c>
      <c r="D21" s="162">
        <f>IF(ISNUMBER(VALUE(SUBSTITUTE(実質収支比率等に係る経年分析!H$49,"▲","-"))),ROUND(VALUE(SUBSTITUTE(実質収支比率等に係る経年分析!H$49,"▲","-")),2),NA())</f>
        <v>0.59</v>
      </c>
      <c r="E21" s="162">
        <f>IF(ISNUMBER(VALUE(SUBSTITUTE(実質収支比率等に係る経年分析!I$49,"▲","-"))),ROUND(VALUE(SUBSTITUTE(実質収支比率等に係る経年分析!I$49,"▲","-")),2),NA())</f>
        <v>0.54</v>
      </c>
      <c r="F21" s="162">
        <f>IF(ISNUMBER(VALUE(SUBSTITUTE(実質収支比率等に係る経年分析!J$49,"▲","-"))),ROUND(VALUE(SUBSTITUTE(実質収支比率等に係る経年分析!J$49,"▲","-")),2),NA())</f>
        <v>-4.6900000000000004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皆瀬更生園特別会計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養護老人ホーム愛宕荘特別会計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4.6500000000000004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10.58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2885</v>
      </c>
      <c r="E42" s="164"/>
      <c r="F42" s="164"/>
      <c r="G42" s="164">
        <f>'実質公債費比率（分子）の構造'!L$52</f>
        <v>2760</v>
      </c>
      <c r="H42" s="164"/>
      <c r="I42" s="164"/>
      <c r="J42" s="164">
        <f>'実質公債費比率（分子）の構造'!M$52</f>
        <v>2748</v>
      </c>
      <c r="K42" s="164"/>
      <c r="L42" s="164"/>
      <c r="M42" s="164">
        <f>'実質公債費比率（分子）の構造'!N$52</f>
        <v>2684</v>
      </c>
      <c r="N42" s="164"/>
      <c r="O42" s="164"/>
      <c r="P42" s="164">
        <f>'実質公債費比率（分子）の構造'!O$52</f>
        <v>2669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57</v>
      </c>
      <c r="C44" s="164"/>
      <c r="D44" s="164"/>
      <c r="E44" s="164">
        <f>'実質公債費比率（分子）の構造'!L$50</f>
        <v>47</v>
      </c>
      <c r="F44" s="164"/>
      <c r="G44" s="164"/>
      <c r="H44" s="164">
        <f>'実質公債費比率（分子）の構造'!M$50</f>
        <v>35</v>
      </c>
      <c r="I44" s="164"/>
      <c r="J44" s="164"/>
      <c r="K44" s="164">
        <f>'実質公債費比率（分子）の構造'!N$50</f>
        <v>25</v>
      </c>
      <c r="L44" s="164"/>
      <c r="M44" s="164"/>
      <c r="N44" s="164">
        <f>'実質公債費比率（分子）の構造'!O$50</f>
        <v>68</v>
      </c>
      <c r="O44" s="164"/>
      <c r="P44" s="164"/>
    </row>
    <row r="45" spans="1:16" x14ac:dyDescent="0.2">
      <c r="A45" s="164" t="s">
        <v>63</v>
      </c>
      <c r="B45" s="164">
        <f>'実質公債費比率（分子）の構造'!K$49</f>
        <v>254</v>
      </c>
      <c r="C45" s="164"/>
      <c r="D45" s="164"/>
      <c r="E45" s="164">
        <f>'実質公債費比率（分子）の構造'!L$49</f>
        <v>252</v>
      </c>
      <c r="F45" s="164"/>
      <c r="G45" s="164"/>
      <c r="H45" s="164">
        <f>'実質公債費比率（分子）の構造'!M$49</f>
        <v>208</v>
      </c>
      <c r="I45" s="164"/>
      <c r="J45" s="164"/>
      <c r="K45" s="164">
        <f>'実質公債費比率（分子）の構造'!N$49</f>
        <v>177</v>
      </c>
      <c r="L45" s="164"/>
      <c r="M45" s="164"/>
      <c r="N45" s="164">
        <f>'実質公債費比率（分子）の構造'!O$49</f>
        <v>187</v>
      </c>
      <c r="O45" s="164"/>
      <c r="P45" s="164"/>
    </row>
    <row r="46" spans="1:16" x14ac:dyDescent="0.2">
      <c r="A46" s="164" t="s">
        <v>64</v>
      </c>
      <c r="B46" s="164">
        <f>'実質公債費比率（分子）の構造'!K$48</f>
        <v>1107</v>
      </c>
      <c r="C46" s="164"/>
      <c r="D46" s="164"/>
      <c r="E46" s="164">
        <f>'実質公債費比率（分子）の構造'!L$48</f>
        <v>1092</v>
      </c>
      <c r="F46" s="164"/>
      <c r="G46" s="164"/>
      <c r="H46" s="164">
        <f>'実質公債費比率（分子）の構造'!M$48</f>
        <v>1096</v>
      </c>
      <c r="I46" s="164"/>
      <c r="J46" s="164"/>
      <c r="K46" s="164">
        <f>'実質公債費比率（分子）の構造'!N$48</f>
        <v>1085</v>
      </c>
      <c r="L46" s="164"/>
      <c r="M46" s="164"/>
      <c r="N46" s="164">
        <f>'実質公債費比率（分子）の構造'!O$48</f>
        <v>1135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3082</v>
      </c>
      <c r="C49" s="164"/>
      <c r="D49" s="164"/>
      <c r="E49" s="164">
        <f>'実質公債費比率（分子）の構造'!L$45</f>
        <v>3020</v>
      </c>
      <c r="F49" s="164"/>
      <c r="G49" s="164"/>
      <c r="H49" s="164">
        <f>'実質公債費比率（分子）の構造'!M$45</f>
        <v>2990</v>
      </c>
      <c r="I49" s="164"/>
      <c r="J49" s="164"/>
      <c r="K49" s="164">
        <f>'実質公債費比率（分子）の構造'!N$45</f>
        <v>2913</v>
      </c>
      <c r="L49" s="164"/>
      <c r="M49" s="164"/>
      <c r="N49" s="164">
        <f>'実質公債費比率（分子）の構造'!O$45</f>
        <v>2785</v>
      </c>
      <c r="O49" s="164"/>
      <c r="P49" s="164"/>
    </row>
    <row r="50" spans="1:16" x14ac:dyDescent="0.2">
      <c r="A50" s="164" t="s">
        <v>67</v>
      </c>
      <c r="B50" s="164" t="e">
        <f>NA()</f>
        <v>#N/A</v>
      </c>
      <c r="C50" s="164">
        <f>IF(ISNUMBER('実質公債費比率（分子）の構造'!K$53),'実質公債費比率（分子）の構造'!K$53,NA())</f>
        <v>1615</v>
      </c>
      <c r="D50" s="164" t="e">
        <f>NA()</f>
        <v>#N/A</v>
      </c>
      <c r="E50" s="164" t="e">
        <f>NA()</f>
        <v>#N/A</v>
      </c>
      <c r="F50" s="164">
        <f>IF(ISNUMBER('実質公債費比率（分子）の構造'!L$53),'実質公債費比率（分子）の構造'!L$53,NA())</f>
        <v>1651</v>
      </c>
      <c r="G50" s="164" t="e">
        <f>NA()</f>
        <v>#N/A</v>
      </c>
      <c r="H50" s="164" t="e">
        <f>NA()</f>
        <v>#N/A</v>
      </c>
      <c r="I50" s="164">
        <f>IF(ISNUMBER('実質公債費比率（分子）の構造'!M$53),'実質公債費比率（分子）の構造'!M$53,NA())</f>
        <v>1581</v>
      </c>
      <c r="J50" s="164" t="e">
        <f>NA()</f>
        <v>#N/A</v>
      </c>
      <c r="K50" s="164" t="e">
        <f>NA()</f>
        <v>#N/A</v>
      </c>
      <c r="L50" s="164">
        <f>IF(ISNUMBER('実質公債費比率（分子）の構造'!N$53),'実質公債費比率（分子）の構造'!N$53,NA())</f>
        <v>1516</v>
      </c>
      <c r="M50" s="164" t="e">
        <f>NA()</f>
        <v>#N/A</v>
      </c>
      <c r="N50" s="164" t="e">
        <f>NA()</f>
        <v>#N/A</v>
      </c>
      <c r="O50" s="164">
        <f>IF(ISNUMBER('実質公債費比率（分子）の構造'!O$53),'実質公債費比率（分子）の構造'!O$53,NA())</f>
        <v>1506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30536</v>
      </c>
      <c r="E56" s="163"/>
      <c r="F56" s="163"/>
      <c r="G56" s="163">
        <f>'将来負担比率（分子）の構造'!J$52</f>
        <v>29202</v>
      </c>
      <c r="H56" s="163"/>
      <c r="I56" s="163"/>
      <c r="J56" s="163">
        <f>'将来負担比率（分子）の構造'!K$52</f>
        <v>28151</v>
      </c>
      <c r="K56" s="163"/>
      <c r="L56" s="163"/>
      <c r="M56" s="163">
        <f>'将来負担比率（分子）の構造'!L$52</f>
        <v>27766</v>
      </c>
      <c r="N56" s="163"/>
      <c r="O56" s="163"/>
      <c r="P56" s="163">
        <f>'将来負担比率（分子）の構造'!M$52</f>
        <v>28029</v>
      </c>
    </row>
    <row r="57" spans="1:16" x14ac:dyDescent="0.2">
      <c r="A57" s="163" t="s">
        <v>42</v>
      </c>
      <c r="B57" s="163"/>
      <c r="C57" s="163"/>
      <c r="D57" s="163">
        <f>'将来負担比率（分子）の構造'!I$51</f>
        <v>804</v>
      </c>
      <c r="E57" s="163"/>
      <c r="F57" s="163"/>
      <c r="G57" s="163">
        <f>'将来負担比率（分子）の構造'!J$51</f>
        <v>718</v>
      </c>
      <c r="H57" s="163"/>
      <c r="I57" s="163"/>
      <c r="J57" s="163">
        <f>'将来負担比率（分子）の構造'!K$51</f>
        <v>578</v>
      </c>
      <c r="K57" s="163"/>
      <c r="L57" s="163"/>
      <c r="M57" s="163">
        <f>'将来負担比率（分子）の構造'!L$51</f>
        <v>452</v>
      </c>
      <c r="N57" s="163"/>
      <c r="O57" s="163"/>
      <c r="P57" s="163">
        <f>'将来負担比率（分子）の構造'!M$51</f>
        <v>343</v>
      </c>
    </row>
    <row r="58" spans="1:16" x14ac:dyDescent="0.2">
      <c r="A58" s="163" t="s">
        <v>41</v>
      </c>
      <c r="B58" s="163"/>
      <c r="C58" s="163"/>
      <c r="D58" s="163">
        <f>'将来負担比率（分子）の構造'!I$50</f>
        <v>9115</v>
      </c>
      <c r="E58" s="163"/>
      <c r="F58" s="163"/>
      <c r="G58" s="163">
        <f>'将来負担比率（分子）の構造'!J$50</f>
        <v>9907</v>
      </c>
      <c r="H58" s="163"/>
      <c r="I58" s="163"/>
      <c r="J58" s="163">
        <f>'将来負担比率（分子）の構造'!K$50</f>
        <v>10203</v>
      </c>
      <c r="K58" s="163"/>
      <c r="L58" s="163"/>
      <c r="M58" s="163">
        <f>'将来負担比率（分子）の構造'!L$50</f>
        <v>10558</v>
      </c>
      <c r="N58" s="163"/>
      <c r="O58" s="163"/>
      <c r="P58" s="163">
        <f>'将来負担比率（分子）の構造'!M$50</f>
        <v>9918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2874</v>
      </c>
      <c r="C62" s="163"/>
      <c r="D62" s="163"/>
      <c r="E62" s="163">
        <f>'将来負担比率（分子）の構造'!J$45</f>
        <v>3163</v>
      </c>
      <c r="F62" s="163"/>
      <c r="G62" s="163"/>
      <c r="H62" s="163">
        <f>'将来負担比率（分子）の構造'!K$45</f>
        <v>3164</v>
      </c>
      <c r="I62" s="163"/>
      <c r="J62" s="163"/>
      <c r="K62" s="163">
        <f>'将来負担比率（分子）の構造'!L$45</f>
        <v>3535</v>
      </c>
      <c r="L62" s="163"/>
      <c r="M62" s="163"/>
      <c r="N62" s="163">
        <f>'将来負担比率（分子）の構造'!M$45</f>
        <v>4028</v>
      </c>
      <c r="O62" s="163"/>
      <c r="P62" s="163"/>
    </row>
    <row r="63" spans="1:16" x14ac:dyDescent="0.2">
      <c r="A63" s="163" t="s">
        <v>34</v>
      </c>
      <c r="B63" s="163">
        <f>'将来負担比率（分子）の構造'!I$44</f>
        <v>2665</v>
      </c>
      <c r="C63" s="163"/>
      <c r="D63" s="163"/>
      <c r="E63" s="163">
        <f>'将来負担比率（分子）の構造'!J$44</f>
        <v>2426</v>
      </c>
      <c r="F63" s="163"/>
      <c r="G63" s="163"/>
      <c r="H63" s="163">
        <f>'将来負担比率（分子）の構造'!K$44</f>
        <v>2226</v>
      </c>
      <c r="I63" s="163"/>
      <c r="J63" s="163"/>
      <c r="K63" s="163">
        <f>'将来負担比率（分子）の構造'!L$44</f>
        <v>2123</v>
      </c>
      <c r="L63" s="163"/>
      <c r="M63" s="163"/>
      <c r="N63" s="163">
        <f>'将来負担比率（分子）の構造'!M$44</f>
        <v>2065</v>
      </c>
      <c r="O63" s="163"/>
      <c r="P63" s="163"/>
    </row>
    <row r="64" spans="1:16" x14ac:dyDescent="0.2">
      <c r="A64" s="163" t="s">
        <v>33</v>
      </c>
      <c r="B64" s="163">
        <f>'将来負担比率（分子）の構造'!I$43</f>
        <v>12930</v>
      </c>
      <c r="C64" s="163"/>
      <c r="D64" s="163"/>
      <c r="E64" s="163">
        <f>'将来負担比率（分子）の構造'!J$43</f>
        <v>11673</v>
      </c>
      <c r="F64" s="163"/>
      <c r="G64" s="163"/>
      <c r="H64" s="163">
        <f>'将来負担比率（分子）の構造'!K$43</f>
        <v>10423</v>
      </c>
      <c r="I64" s="163"/>
      <c r="J64" s="163"/>
      <c r="K64" s="163">
        <f>'将来負担比率（分子）の構造'!L$43</f>
        <v>9685</v>
      </c>
      <c r="L64" s="163"/>
      <c r="M64" s="163"/>
      <c r="N64" s="163">
        <f>'将来負担比率（分子）の構造'!M$43</f>
        <v>8852</v>
      </c>
      <c r="O64" s="163"/>
      <c r="P64" s="163"/>
    </row>
    <row r="65" spans="1:16" x14ac:dyDescent="0.2">
      <c r="A65" s="163" t="s">
        <v>32</v>
      </c>
      <c r="B65" s="163">
        <f>'将来負担比率（分子）の構造'!I$42</f>
        <v>141</v>
      </c>
      <c r="C65" s="163"/>
      <c r="D65" s="163"/>
      <c r="E65" s="163">
        <f>'将来負担比率（分子）の構造'!J$42</f>
        <v>97</v>
      </c>
      <c r="F65" s="163"/>
      <c r="G65" s="163"/>
      <c r="H65" s="163">
        <f>'将来負担比率（分子）の構造'!K$42</f>
        <v>66</v>
      </c>
      <c r="I65" s="163"/>
      <c r="J65" s="163"/>
      <c r="K65" s="163">
        <f>'将来負担比率（分子）の構造'!L$42</f>
        <v>2092</v>
      </c>
      <c r="L65" s="163"/>
      <c r="M65" s="163"/>
      <c r="N65" s="163">
        <f>'将来負担比率（分子）の構造'!M$42</f>
        <v>1983</v>
      </c>
      <c r="O65" s="163"/>
      <c r="P65" s="163"/>
    </row>
    <row r="66" spans="1:16" x14ac:dyDescent="0.2">
      <c r="A66" s="163" t="s">
        <v>31</v>
      </c>
      <c r="B66" s="163">
        <f>'将来負担比率（分子）の構造'!I$41</f>
        <v>32282</v>
      </c>
      <c r="C66" s="163"/>
      <c r="D66" s="163"/>
      <c r="E66" s="163">
        <f>'将来負担比率（分子）の構造'!J$41</f>
        <v>31016</v>
      </c>
      <c r="F66" s="163"/>
      <c r="G66" s="163"/>
      <c r="H66" s="163">
        <f>'将来負担比率（分子）の構造'!K$41</f>
        <v>30207</v>
      </c>
      <c r="I66" s="163"/>
      <c r="J66" s="163"/>
      <c r="K66" s="163">
        <f>'将来負担比率（分子）の構造'!L$41</f>
        <v>29846</v>
      </c>
      <c r="L66" s="163"/>
      <c r="M66" s="163"/>
      <c r="N66" s="163">
        <f>'将来負担比率（分子）の構造'!M$41</f>
        <v>31157</v>
      </c>
      <c r="O66" s="163"/>
      <c r="P66" s="163"/>
    </row>
    <row r="67" spans="1:16" x14ac:dyDescent="0.2">
      <c r="A67" s="163" t="s">
        <v>71</v>
      </c>
      <c r="B67" s="163" t="e">
        <f>NA()</f>
        <v>#N/A</v>
      </c>
      <c r="C67" s="163">
        <f>IF(ISNUMBER('将来負担比率（分子）の構造'!I$53), IF('将来負担比率（分子）の構造'!I$53 &lt; 0, 0, '将来負担比率（分子）の構造'!I$53), NA())</f>
        <v>10437</v>
      </c>
      <c r="D67" s="163" t="e">
        <f>NA()</f>
        <v>#N/A</v>
      </c>
      <c r="E67" s="163" t="e">
        <f>NA()</f>
        <v>#N/A</v>
      </c>
      <c r="F67" s="163">
        <f>IF(ISNUMBER('将来負担比率（分子）の構造'!J$53), IF('将来負担比率（分子）の構造'!J$53 &lt; 0, 0, '将来負担比率（分子）の構造'!J$53), NA())</f>
        <v>8549</v>
      </c>
      <c r="G67" s="163" t="e">
        <f>NA()</f>
        <v>#N/A</v>
      </c>
      <c r="H67" s="163" t="e">
        <f>NA()</f>
        <v>#N/A</v>
      </c>
      <c r="I67" s="163">
        <f>IF(ISNUMBER('将来負担比率（分子）の構造'!K$53), IF('将来負担比率（分子）の構造'!K$53 &lt; 0, 0, '将来負担比率（分子）の構造'!K$53), NA())</f>
        <v>7154</v>
      </c>
      <c r="J67" s="163" t="e">
        <f>NA()</f>
        <v>#N/A</v>
      </c>
      <c r="K67" s="163" t="e">
        <f>NA()</f>
        <v>#N/A</v>
      </c>
      <c r="L67" s="163">
        <f>IF(ISNUMBER('将来負担比率（分子）の構造'!L$53), IF('将来負担比率（分子）の構造'!L$53 &lt; 0, 0, '将来負担比率（分子）の構造'!L$53), NA())</f>
        <v>8507</v>
      </c>
      <c r="M67" s="163" t="e">
        <f>NA()</f>
        <v>#N/A</v>
      </c>
      <c r="N67" s="163" t="e">
        <f>NA()</f>
        <v>#N/A</v>
      </c>
      <c r="O67" s="163">
        <f>IF(ISNUMBER('将来負担比率（分子）の構造'!M$53), IF('将来負担比率（分子）の構造'!M$53 &lt; 0, 0, '将来負担比率（分子）の構造'!M$53), NA())</f>
        <v>9795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4960</v>
      </c>
      <c r="C72" s="167">
        <f>基金残高に係る経年分析!G55</f>
        <v>4782</v>
      </c>
      <c r="D72" s="167">
        <f>基金残高に係る経年分析!H55</f>
        <v>4369</v>
      </c>
    </row>
    <row r="73" spans="1:16" x14ac:dyDescent="0.2">
      <c r="A73" s="166" t="s">
        <v>74</v>
      </c>
      <c r="B73" s="167">
        <f>基金残高に係る経年分析!F56</f>
        <v>2491</v>
      </c>
      <c r="C73" s="167">
        <f>基金残高に係る経年分析!G56</f>
        <v>2493</v>
      </c>
      <c r="D73" s="167">
        <f>基金残高に係る経年分析!H56</f>
        <v>2095</v>
      </c>
    </row>
    <row r="74" spans="1:16" x14ac:dyDescent="0.2">
      <c r="A74" s="166" t="s">
        <v>75</v>
      </c>
      <c r="B74" s="167">
        <f>基金残高に係る経年分析!F57</f>
        <v>2063</v>
      </c>
      <c r="C74" s="167">
        <f>基金残高に係る経年分析!G57</f>
        <v>1885</v>
      </c>
      <c r="D74" s="167">
        <f>基金残高に係る経年分析!H57</f>
        <v>1793</v>
      </c>
    </row>
  </sheetData>
  <sheetProtection algorithmName="SHA-512" hashValue="Vn8IdUci2ZQ8qy0XZrskrKhLg6XSjFQj1ZvJIDpEnqUdo5ocFPDhvauqqmfnSXID3j4MPLOokb0Tl4rtCtoJuQ==" saltValue="agpxfRJQnSne3pp/dfzo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4122909</v>
      </c>
      <c r="S5" s="613"/>
      <c r="T5" s="613"/>
      <c r="U5" s="613"/>
      <c r="V5" s="613"/>
      <c r="W5" s="613"/>
      <c r="X5" s="613"/>
      <c r="Y5" s="614"/>
      <c r="Z5" s="615">
        <v>12</v>
      </c>
      <c r="AA5" s="615"/>
      <c r="AB5" s="615"/>
      <c r="AC5" s="615"/>
      <c r="AD5" s="616">
        <v>4122909</v>
      </c>
      <c r="AE5" s="616"/>
      <c r="AF5" s="616"/>
      <c r="AG5" s="616"/>
      <c r="AH5" s="616"/>
      <c r="AI5" s="616"/>
      <c r="AJ5" s="616"/>
      <c r="AK5" s="616"/>
      <c r="AL5" s="617">
        <v>25.8</v>
      </c>
      <c r="AM5" s="618"/>
      <c r="AN5" s="618"/>
      <c r="AO5" s="619"/>
      <c r="AP5" s="609" t="s">
        <v>216</v>
      </c>
      <c r="AQ5" s="610"/>
      <c r="AR5" s="610"/>
      <c r="AS5" s="610"/>
      <c r="AT5" s="610"/>
      <c r="AU5" s="610"/>
      <c r="AV5" s="610"/>
      <c r="AW5" s="610"/>
      <c r="AX5" s="610"/>
      <c r="AY5" s="610"/>
      <c r="AZ5" s="610"/>
      <c r="BA5" s="610"/>
      <c r="BB5" s="610"/>
      <c r="BC5" s="610"/>
      <c r="BD5" s="610"/>
      <c r="BE5" s="610"/>
      <c r="BF5" s="611"/>
      <c r="BG5" s="623">
        <v>4100203</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352311</v>
      </c>
      <c r="S6" s="624"/>
      <c r="T6" s="624"/>
      <c r="U6" s="624"/>
      <c r="V6" s="624"/>
      <c r="W6" s="624"/>
      <c r="X6" s="624"/>
      <c r="Y6" s="625"/>
      <c r="Z6" s="626">
        <v>1</v>
      </c>
      <c r="AA6" s="626"/>
      <c r="AB6" s="626"/>
      <c r="AC6" s="626"/>
      <c r="AD6" s="627">
        <v>352311</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4100203</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180665</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180448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1179</v>
      </c>
      <c r="S7" s="624"/>
      <c r="T7" s="624"/>
      <c r="U7" s="624"/>
      <c r="V7" s="624"/>
      <c r="W7" s="624"/>
      <c r="X7" s="624"/>
      <c r="Y7" s="625"/>
      <c r="Z7" s="626">
        <v>0</v>
      </c>
      <c r="AA7" s="626"/>
      <c r="AB7" s="626"/>
      <c r="AC7" s="626"/>
      <c r="AD7" s="627">
        <v>1179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1437047</v>
      </c>
      <c r="BH7" s="624"/>
      <c r="BI7" s="624"/>
      <c r="BJ7" s="624"/>
      <c r="BK7" s="624"/>
      <c r="BL7" s="624"/>
      <c r="BM7" s="624"/>
      <c r="BN7" s="625"/>
      <c r="BO7" s="626">
        <v>34.9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5324602</v>
      </c>
      <c r="CS7" s="624"/>
      <c r="CT7" s="624"/>
      <c r="CU7" s="624"/>
      <c r="CV7" s="624"/>
      <c r="CW7" s="624"/>
      <c r="CX7" s="624"/>
      <c r="CY7" s="625"/>
      <c r="CZ7" s="626">
        <v>16</v>
      </c>
      <c r="DA7" s="626"/>
      <c r="DB7" s="626"/>
      <c r="DC7" s="626"/>
      <c r="DD7" s="632">
        <v>348985</v>
      </c>
      <c r="DE7" s="624"/>
      <c r="DF7" s="624"/>
      <c r="DG7" s="624"/>
      <c r="DH7" s="624"/>
      <c r="DI7" s="624"/>
      <c r="DJ7" s="624"/>
      <c r="DK7" s="624"/>
      <c r="DL7" s="624"/>
      <c r="DM7" s="624"/>
      <c r="DN7" s="624"/>
      <c r="DO7" s="624"/>
      <c r="DP7" s="625"/>
      <c r="DQ7" s="632">
        <v>3368556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14413</v>
      </c>
      <c r="S8" s="624"/>
      <c r="T8" s="624"/>
      <c r="U8" s="624"/>
      <c r="V8" s="624"/>
      <c r="W8" s="624"/>
      <c r="X8" s="624"/>
      <c r="Y8" s="625"/>
      <c r="Z8" s="626">
        <v>0</v>
      </c>
      <c r="AA8" s="626"/>
      <c r="AB8" s="626"/>
      <c r="AC8" s="626"/>
      <c r="AD8" s="627">
        <v>14413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58730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9827721</v>
      </c>
      <c r="CS8" s="624"/>
      <c r="CT8" s="624"/>
      <c r="CU8" s="624"/>
      <c r="CV8" s="624"/>
      <c r="CW8" s="624"/>
      <c r="CX8" s="624"/>
      <c r="CY8" s="625"/>
      <c r="CZ8" s="626">
        <v>29.4</v>
      </c>
      <c r="DA8" s="626"/>
      <c r="DB8" s="626"/>
      <c r="DC8" s="626"/>
      <c r="DD8" s="632">
        <v>683651</v>
      </c>
      <c r="DE8" s="624"/>
      <c r="DF8" s="624"/>
      <c r="DG8" s="624"/>
      <c r="DH8" s="624"/>
      <c r="DI8" s="624"/>
      <c r="DJ8" s="624"/>
      <c r="DK8" s="624"/>
      <c r="DL8" s="624"/>
      <c r="DM8" s="624"/>
      <c r="DN8" s="624"/>
      <c r="DO8" s="624"/>
      <c r="DP8" s="625"/>
      <c r="DQ8" s="632">
        <v>4849548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22324</v>
      </c>
      <c r="S9" s="624"/>
      <c r="T9" s="624"/>
      <c r="U9" s="624"/>
      <c r="V9" s="624"/>
      <c r="W9" s="624"/>
      <c r="X9" s="624"/>
      <c r="Y9" s="625"/>
      <c r="Z9" s="626">
        <v>0.1</v>
      </c>
      <c r="AA9" s="626"/>
      <c r="AB9" s="626"/>
      <c r="AC9" s="626"/>
      <c r="AD9" s="627">
        <v>22324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1168605</v>
      </c>
      <c r="BH9" s="624"/>
      <c r="BI9" s="624"/>
      <c r="BJ9" s="624"/>
      <c r="BK9" s="624"/>
      <c r="BL9" s="624"/>
      <c r="BM9" s="624"/>
      <c r="BN9" s="625"/>
      <c r="BO9" s="626">
        <v>28.3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2401816</v>
      </c>
      <c r="CS9" s="624"/>
      <c r="CT9" s="624"/>
      <c r="CU9" s="624"/>
      <c r="CV9" s="624"/>
      <c r="CW9" s="624"/>
      <c r="CX9" s="624"/>
      <c r="CY9" s="625"/>
      <c r="CZ9" s="626">
        <v>7.2</v>
      </c>
      <c r="DA9" s="626"/>
      <c r="DB9" s="626"/>
      <c r="DC9" s="626"/>
      <c r="DD9" s="632">
        <v>30804</v>
      </c>
      <c r="DE9" s="624"/>
      <c r="DF9" s="624"/>
      <c r="DG9" s="624"/>
      <c r="DH9" s="624"/>
      <c r="DI9" s="624"/>
      <c r="DJ9" s="624"/>
      <c r="DK9" s="624"/>
      <c r="DL9" s="624"/>
      <c r="DM9" s="624"/>
      <c r="DN9" s="624"/>
      <c r="DO9" s="624"/>
      <c r="DP9" s="625"/>
      <c r="DQ9" s="632">
        <v>2224558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88768</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31231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16859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1114800</v>
      </c>
      <c r="S11" s="624"/>
      <c r="T11" s="624"/>
      <c r="U11" s="624"/>
      <c r="V11" s="624"/>
      <c r="W11" s="624"/>
      <c r="X11" s="624"/>
      <c r="Y11" s="625"/>
      <c r="Z11" s="628">
        <v>3.2</v>
      </c>
      <c r="AA11" s="629"/>
      <c r="AB11" s="629"/>
      <c r="AC11" s="635"/>
      <c r="AD11" s="632">
        <v>1114800</v>
      </c>
      <c r="AE11" s="624"/>
      <c r="AF11" s="624"/>
      <c r="AG11" s="624"/>
      <c r="AH11" s="624"/>
      <c r="AI11" s="624"/>
      <c r="AJ11" s="624"/>
      <c r="AK11" s="625"/>
      <c r="AL11" s="628">
        <v>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120944</v>
      </c>
      <c r="BH11" s="624"/>
      <c r="BI11" s="624"/>
      <c r="BJ11" s="624"/>
      <c r="BK11" s="624"/>
      <c r="BL11" s="624"/>
      <c r="BM11" s="624"/>
      <c r="BN11" s="625"/>
      <c r="BO11" s="626">
        <v>2.9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1411929</v>
      </c>
      <c r="CS11" s="624"/>
      <c r="CT11" s="624"/>
      <c r="CU11" s="624"/>
      <c r="CV11" s="624"/>
      <c r="CW11" s="624"/>
      <c r="CX11" s="624"/>
      <c r="CY11" s="625"/>
      <c r="CZ11" s="626">
        <v>4.2</v>
      </c>
      <c r="DA11" s="626"/>
      <c r="DB11" s="626"/>
      <c r="DC11" s="626"/>
      <c r="DD11" s="632">
        <v>126460</v>
      </c>
      <c r="DE11" s="624"/>
      <c r="DF11" s="624"/>
      <c r="DG11" s="624"/>
      <c r="DH11" s="624"/>
      <c r="DI11" s="624"/>
      <c r="DJ11" s="624"/>
      <c r="DK11" s="624"/>
      <c r="DL11" s="624"/>
      <c r="DM11" s="624"/>
      <c r="DN11" s="624"/>
      <c r="DO11" s="624"/>
      <c r="DP11" s="625"/>
      <c r="DQ11" s="632">
        <v>760736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2188623</v>
      </c>
      <c r="BH12" s="624"/>
      <c r="BI12" s="624"/>
      <c r="BJ12" s="624"/>
      <c r="BK12" s="624"/>
      <c r="BL12" s="624"/>
      <c r="BM12" s="624"/>
      <c r="BN12" s="625"/>
      <c r="BO12" s="626">
        <v>53.1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1758378</v>
      </c>
      <c r="CS12" s="624"/>
      <c r="CT12" s="624"/>
      <c r="CU12" s="624"/>
      <c r="CV12" s="624"/>
      <c r="CW12" s="624"/>
      <c r="CX12" s="624"/>
      <c r="CY12" s="625"/>
      <c r="CZ12" s="626">
        <v>5.3</v>
      </c>
      <c r="DA12" s="626"/>
      <c r="DB12" s="626"/>
      <c r="DC12" s="626"/>
      <c r="DD12" s="632">
        <v>708229</v>
      </c>
      <c r="DE12" s="624"/>
      <c r="DF12" s="624"/>
      <c r="DG12" s="624"/>
      <c r="DH12" s="624"/>
      <c r="DI12" s="624"/>
      <c r="DJ12" s="624"/>
      <c r="DK12" s="624"/>
      <c r="DL12" s="624"/>
      <c r="DM12" s="624"/>
      <c r="DN12" s="624"/>
      <c r="DO12" s="624"/>
      <c r="DP12" s="625"/>
      <c r="DQ12" s="632">
        <v>826746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2140966</v>
      </c>
      <c r="BH13" s="624"/>
      <c r="BI13" s="624"/>
      <c r="BJ13" s="624"/>
      <c r="BK13" s="624"/>
      <c r="BL13" s="624"/>
      <c r="BM13" s="624"/>
      <c r="BN13" s="625"/>
      <c r="BO13" s="626">
        <v>51.9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3379082</v>
      </c>
      <c r="CS13" s="624"/>
      <c r="CT13" s="624"/>
      <c r="CU13" s="624"/>
      <c r="CV13" s="624"/>
      <c r="CW13" s="624"/>
      <c r="CX13" s="624"/>
      <c r="CY13" s="625"/>
      <c r="CZ13" s="626">
        <v>10.1</v>
      </c>
      <c r="DA13" s="626"/>
      <c r="DB13" s="626"/>
      <c r="DC13" s="626"/>
      <c r="DD13" s="632">
        <v>955190</v>
      </c>
      <c r="DE13" s="624"/>
      <c r="DF13" s="624"/>
      <c r="DG13" s="624"/>
      <c r="DH13" s="624"/>
      <c r="DI13" s="624"/>
      <c r="DJ13" s="624"/>
      <c r="DK13" s="624"/>
      <c r="DL13" s="624"/>
      <c r="DM13" s="624"/>
      <c r="DN13" s="624"/>
      <c r="DO13" s="624"/>
      <c r="DP13" s="625"/>
      <c r="DQ13" s="632">
        <v>2417073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179880</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1316832</v>
      </c>
      <c r="CS14" s="624"/>
      <c r="CT14" s="624"/>
      <c r="CU14" s="624"/>
      <c r="CV14" s="624"/>
      <c r="CW14" s="624"/>
      <c r="CX14" s="624"/>
      <c r="CY14" s="625"/>
      <c r="CZ14" s="626">
        <v>3.9</v>
      </c>
      <c r="DA14" s="626"/>
      <c r="DB14" s="626"/>
      <c r="DC14" s="626"/>
      <c r="DD14" s="632">
        <v>37468</v>
      </c>
      <c r="DE14" s="624"/>
      <c r="DF14" s="624"/>
      <c r="DG14" s="624"/>
      <c r="DH14" s="624"/>
      <c r="DI14" s="624"/>
      <c r="DJ14" s="624"/>
      <c r="DK14" s="624"/>
      <c r="DL14" s="624"/>
      <c r="DM14" s="624"/>
      <c r="DN14" s="624"/>
      <c r="DO14" s="624"/>
      <c r="DP14" s="625"/>
      <c r="DQ14" s="632">
        <v>1276489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20153</v>
      </c>
      <c r="S15" s="624"/>
      <c r="T15" s="624"/>
      <c r="U15" s="624"/>
      <c r="V15" s="624"/>
      <c r="W15" s="624"/>
      <c r="X15" s="624"/>
      <c r="Y15" s="625"/>
      <c r="Z15" s="626">
        <v>0.1</v>
      </c>
      <c r="AA15" s="626"/>
      <c r="AB15" s="626"/>
      <c r="AC15" s="626"/>
      <c r="AD15" s="627">
        <v>20153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294653</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4796670</v>
      </c>
      <c r="CS15" s="624"/>
      <c r="CT15" s="624"/>
      <c r="CU15" s="624"/>
      <c r="CV15" s="624"/>
      <c r="CW15" s="624"/>
      <c r="CX15" s="624"/>
      <c r="CY15" s="625"/>
      <c r="CZ15" s="626">
        <v>14.4</v>
      </c>
      <c r="DA15" s="626"/>
      <c r="DB15" s="626"/>
      <c r="DC15" s="626"/>
      <c r="DD15" s="632">
        <v>2548176</v>
      </c>
      <c r="DE15" s="624"/>
      <c r="DF15" s="624"/>
      <c r="DG15" s="624"/>
      <c r="DH15" s="624"/>
      <c r="DI15" s="624"/>
      <c r="DJ15" s="624"/>
      <c r="DK15" s="624"/>
      <c r="DL15" s="624"/>
      <c r="DM15" s="624"/>
      <c r="DN15" s="624"/>
      <c r="DO15" s="624"/>
      <c r="DP15" s="625"/>
      <c r="DQ15" s="632">
        <v>1837838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79360</v>
      </c>
      <c r="S16" s="624"/>
      <c r="T16" s="624"/>
      <c r="U16" s="624"/>
      <c r="V16" s="624"/>
      <c r="W16" s="624"/>
      <c r="X16" s="624"/>
      <c r="Y16" s="625"/>
      <c r="Z16" s="626">
        <v>0.2</v>
      </c>
      <c r="AA16" s="626"/>
      <c r="AB16" s="626"/>
      <c r="AC16" s="626"/>
      <c r="AD16" s="627">
        <v>79360</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126215</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79836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177010</v>
      </c>
      <c r="S17" s="624"/>
      <c r="T17" s="624"/>
      <c r="U17" s="624"/>
      <c r="V17" s="624"/>
      <c r="W17" s="624"/>
      <c r="X17" s="624"/>
      <c r="Y17" s="625"/>
      <c r="Z17" s="626">
        <v>0.5</v>
      </c>
      <c r="AA17" s="626"/>
      <c r="AB17" s="626"/>
      <c r="AC17" s="626"/>
      <c r="AD17" s="627">
        <v>177010</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2819557</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2695066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21753</v>
      </c>
      <c r="S18" s="624"/>
      <c r="T18" s="624"/>
      <c r="U18" s="624"/>
      <c r="V18" s="624"/>
      <c r="W18" s="624"/>
      <c r="X18" s="624"/>
      <c r="Y18" s="625"/>
      <c r="Z18" s="626">
        <v>0.1</v>
      </c>
      <c r="AA18" s="626"/>
      <c r="AB18" s="626"/>
      <c r="AC18" s="626"/>
      <c r="AD18" s="627">
        <v>21753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153030</v>
      </c>
      <c r="S19" s="624"/>
      <c r="T19" s="624"/>
      <c r="U19" s="624"/>
      <c r="V19" s="624"/>
      <c r="W19" s="624"/>
      <c r="X19" s="624"/>
      <c r="Y19" s="625"/>
      <c r="Z19" s="626">
        <v>0.4</v>
      </c>
      <c r="AA19" s="626"/>
      <c r="AB19" s="626"/>
      <c r="AC19" s="626"/>
      <c r="AD19" s="627">
        <v>153030</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22706</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2227</v>
      </c>
      <c r="S20" s="624"/>
      <c r="T20" s="624"/>
      <c r="U20" s="624"/>
      <c r="V20" s="624"/>
      <c r="W20" s="624"/>
      <c r="X20" s="624"/>
      <c r="Y20" s="625"/>
      <c r="Z20" s="626">
        <v>0</v>
      </c>
      <c r="AA20" s="626"/>
      <c r="AB20" s="626"/>
      <c r="AC20" s="626"/>
      <c r="AD20" s="627">
        <v>2227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22706</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33374698</v>
      </c>
      <c r="CS20" s="624"/>
      <c r="CT20" s="624"/>
      <c r="CU20" s="624"/>
      <c r="CV20" s="624"/>
      <c r="CW20" s="624"/>
      <c r="CX20" s="624"/>
      <c r="CY20" s="625"/>
      <c r="CZ20" s="626">
        <v>100</v>
      </c>
      <c r="DA20" s="626"/>
      <c r="DB20" s="626"/>
      <c r="DC20" s="626"/>
      <c r="DD20" s="632">
        <v>5438963</v>
      </c>
      <c r="DE20" s="624"/>
      <c r="DF20" s="624"/>
      <c r="DG20" s="624"/>
      <c r="DH20" s="624"/>
      <c r="DI20" s="624"/>
      <c r="DJ20" s="624"/>
      <c r="DK20" s="624"/>
      <c r="DL20" s="624"/>
      <c r="DM20" s="624"/>
      <c r="DN20" s="624"/>
      <c r="DO20" s="624"/>
      <c r="DP20" s="625"/>
      <c r="DQ20" s="632">
        <v>20533753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11976865</v>
      </c>
      <c r="S21" s="624"/>
      <c r="T21" s="624"/>
      <c r="U21" s="624"/>
      <c r="V21" s="624"/>
      <c r="W21" s="624"/>
      <c r="X21" s="624"/>
      <c r="Y21" s="625"/>
      <c r="Z21" s="626">
        <v>34.799999999999997</v>
      </c>
      <c r="AA21" s="626"/>
      <c r="AB21" s="626"/>
      <c r="AC21" s="626"/>
      <c r="AD21" s="627">
        <v>10008262</v>
      </c>
      <c r="AE21" s="627"/>
      <c r="AF21" s="627"/>
      <c r="AG21" s="627"/>
      <c r="AH21" s="627"/>
      <c r="AI21" s="627"/>
      <c r="AJ21" s="627"/>
      <c r="AK21" s="627"/>
      <c r="AL21" s="628">
        <v>62.7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22706</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10008262</v>
      </c>
      <c r="S22" s="624"/>
      <c r="T22" s="624"/>
      <c r="U22" s="624"/>
      <c r="V22" s="624"/>
      <c r="W22" s="624"/>
      <c r="X22" s="624"/>
      <c r="Y22" s="625"/>
      <c r="Z22" s="626">
        <v>29.1</v>
      </c>
      <c r="AA22" s="626"/>
      <c r="AB22" s="626"/>
      <c r="AC22" s="626"/>
      <c r="AD22" s="627">
        <v>10008262</v>
      </c>
      <c r="AE22" s="627"/>
      <c r="AF22" s="627"/>
      <c r="AG22" s="627"/>
      <c r="AH22" s="627"/>
      <c r="AI22" s="627"/>
      <c r="AJ22" s="627"/>
      <c r="AK22" s="627"/>
      <c r="AL22" s="628">
        <v>62.7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1968603</v>
      </c>
      <c r="S23" s="624"/>
      <c r="T23" s="624"/>
      <c r="U23" s="624"/>
      <c r="V23" s="624"/>
      <c r="W23" s="624"/>
      <c r="X23" s="624"/>
      <c r="Y23" s="625"/>
      <c r="Z23" s="626">
        <v>5.7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12593593</v>
      </c>
      <c r="CS24" s="613"/>
      <c r="CT24" s="613"/>
      <c r="CU24" s="613"/>
      <c r="CV24" s="613"/>
      <c r="CW24" s="613"/>
      <c r="CX24" s="613"/>
      <c r="CY24" s="614"/>
      <c r="CZ24" s="617">
        <v>37.700000000000003</v>
      </c>
      <c r="DA24" s="618"/>
      <c r="DB24" s="618"/>
      <c r="DC24" s="634"/>
      <c r="DD24" s="655">
        <v>8453703</v>
      </c>
      <c r="DE24" s="613"/>
      <c r="DF24" s="613"/>
      <c r="DG24" s="613"/>
      <c r="DH24" s="613"/>
      <c r="DI24" s="613"/>
      <c r="DJ24" s="613"/>
      <c r="DK24" s="614"/>
      <c r="DL24" s="655">
        <v>7769139</v>
      </c>
      <c r="DM24" s="613"/>
      <c r="DN24" s="613"/>
      <c r="DO24" s="613"/>
      <c r="DP24" s="613"/>
      <c r="DQ24" s="613"/>
      <c r="DR24" s="613"/>
      <c r="DS24" s="613"/>
      <c r="DT24" s="613"/>
      <c r="DU24" s="613"/>
      <c r="DV24" s="614"/>
      <c r="DW24" s="617">
        <v>48.5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17881324</v>
      </c>
      <c r="S25" s="624"/>
      <c r="T25" s="624"/>
      <c r="U25" s="624"/>
      <c r="V25" s="624"/>
      <c r="W25" s="624"/>
      <c r="X25" s="624"/>
      <c r="Y25" s="625"/>
      <c r="Z25" s="626">
        <v>51.9</v>
      </c>
      <c r="AA25" s="626"/>
      <c r="AB25" s="626"/>
      <c r="AC25" s="626"/>
      <c r="AD25" s="627">
        <v>15912721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4294373</v>
      </c>
      <c r="CS25" s="656"/>
      <c r="CT25" s="656"/>
      <c r="CU25" s="656"/>
      <c r="CV25" s="656"/>
      <c r="CW25" s="656"/>
      <c r="CX25" s="656"/>
      <c r="CY25" s="657"/>
      <c r="CZ25" s="628">
        <v>12.9</v>
      </c>
      <c r="DA25" s="653"/>
      <c r="DB25" s="653"/>
      <c r="DC25" s="658"/>
      <c r="DD25" s="632">
        <v>3700153</v>
      </c>
      <c r="DE25" s="656"/>
      <c r="DF25" s="656"/>
      <c r="DG25" s="656"/>
      <c r="DH25" s="656"/>
      <c r="DI25" s="656"/>
      <c r="DJ25" s="656"/>
      <c r="DK25" s="657"/>
      <c r="DL25" s="632">
        <v>3678555</v>
      </c>
      <c r="DM25" s="656"/>
      <c r="DN25" s="656"/>
      <c r="DO25" s="656"/>
      <c r="DP25" s="656"/>
      <c r="DQ25" s="656"/>
      <c r="DR25" s="656"/>
      <c r="DS25" s="656"/>
      <c r="DT25" s="656"/>
      <c r="DU25" s="656"/>
      <c r="DV25" s="657"/>
      <c r="DW25" s="628">
        <v>23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3035</v>
      </c>
      <c r="S26" s="624"/>
      <c r="T26" s="624"/>
      <c r="U26" s="624"/>
      <c r="V26" s="624"/>
      <c r="W26" s="624"/>
      <c r="X26" s="624"/>
      <c r="Y26" s="625"/>
      <c r="Z26" s="626">
        <v>0</v>
      </c>
      <c r="AA26" s="626"/>
      <c r="AB26" s="626"/>
      <c r="AC26" s="626"/>
      <c r="AD26" s="627">
        <v>3035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3061523</v>
      </c>
      <c r="CS26" s="624"/>
      <c r="CT26" s="624"/>
      <c r="CU26" s="624"/>
      <c r="CV26" s="624"/>
      <c r="CW26" s="624"/>
      <c r="CX26" s="624"/>
      <c r="CY26" s="625"/>
      <c r="CZ26" s="628">
        <v>9.1999999999999993</v>
      </c>
      <c r="DA26" s="653"/>
      <c r="DB26" s="653"/>
      <c r="DC26" s="658"/>
      <c r="DD26" s="632">
        <v>2626285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259365</v>
      </c>
      <c r="S27" s="624"/>
      <c r="T27" s="624"/>
      <c r="U27" s="624"/>
      <c r="V27" s="624"/>
      <c r="W27" s="624"/>
      <c r="X27" s="624"/>
      <c r="Y27" s="625"/>
      <c r="Z27" s="626">
        <v>0.8</v>
      </c>
      <c r="AA27" s="626"/>
      <c r="AB27" s="626"/>
      <c r="AC27" s="626"/>
      <c r="AD27" s="627">
        <v>19616</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4122909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5479674</v>
      </c>
      <c r="CS27" s="656"/>
      <c r="CT27" s="656"/>
      <c r="CU27" s="656"/>
      <c r="CV27" s="656"/>
      <c r="CW27" s="656"/>
      <c r="CX27" s="656"/>
      <c r="CY27" s="657"/>
      <c r="CZ27" s="628">
        <v>16.399999999999999</v>
      </c>
      <c r="DA27" s="653"/>
      <c r="DB27" s="653"/>
      <c r="DC27" s="658"/>
      <c r="DD27" s="632">
        <v>2058495</v>
      </c>
      <c r="DE27" s="656"/>
      <c r="DF27" s="656"/>
      <c r="DG27" s="656"/>
      <c r="DH27" s="656"/>
      <c r="DI27" s="656"/>
      <c r="DJ27" s="656"/>
      <c r="DK27" s="657"/>
      <c r="DL27" s="632">
        <v>1396395</v>
      </c>
      <c r="DM27" s="656"/>
      <c r="DN27" s="656"/>
      <c r="DO27" s="656"/>
      <c r="DP27" s="656"/>
      <c r="DQ27" s="656"/>
      <c r="DR27" s="656"/>
      <c r="DS27" s="656"/>
      <c r="DT27" s="656"/>
      <c r="DU27" s="656"/>
      <c r="DV27" s="657"/>
      <c r="DW27" s="628">
        <v>8.6999999999999993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125071</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2819546</v>
      </c>
      <c r="CS28" s="624"/>
      <c r="CT28" s="624"/>
      <c r="CU28" s="624"/>
      <c r="CV28" s="624"/>
      <c r="CW28" s="624"/>
      <c r="CX28" s="624"/>
      <c r="CY28" s="625"/>
      <c r="CZ28" s="628">
        <v>8.4</v>
      </c>
      <c r="DA28" s="653"/>
      <c r="DB28" s="653"/>
      <c r="DC28" s="658"/>
      <c r="DD28" s="632">
        <v>2695055</v>
      </c>
      <c r="DE28" s="624"/>
      <c r="DF28" s="624"/>
      <c r="DG28" s="624"/>
      <c r="DH28" s="624"/>
      <c r="DI28" s="624"/>
      <c r="DJ28" s="624"/>
      <c r="DK28" s="625"/>
      <c r="DL28" s="632">
        <v>2694189</v>
      </c>
      <c r="DM28" s="624"/>
      <c r="DN28" s="624"/>
      <c r="DO28" s="624"/>
      <c r="DP28" s="624"/>
      <c r="DQ28" s="624"/>
      <c r="DR28" s="624"/>
      <c r="DS28" s="624"/>
      <c r="DT28" s="624"/>
      <c r="DU28" s="624"/>
      <c r="DV28" s="625"/>
      <c r="DW28" s="628">
        <v>16.8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74025</v>
      </c>
      <c r="S29" s="624"/>
      <c r="T29" s="624"/>
      <c r="U29" s="624"/>
      <c r="V29" s="624"/>
      <c r="W29" s="624"/>
      <c r="X29" s="624"/>
      <c r="Y29" s="625"/>
      <c r="Z29" s="626">
        <v>0.2</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2819546</v>
      </c>
      <c r="CS29" s="656"/>
      <c r="CT29" s="656"/>
      <c r="CU29" s="656"/>
      <c r="CV29" s="656"/>
      <c r="CW29" s="656"/>
      <c r="CX29" s="656"/>
      <c r="CY29" s="657"/>
      <c r="CZ29" s="628">
        <v>8.4</v>
      </c>
      <c r="DA29" s="653"/>
      <c r="DB29" s="653"/>
      <c r="DC29" s="658"/>
      <c r="DD29" s="632">
        <v>2695055</v>
      </c>
      <c r="DE29" s="656"/>
      <c r="DF29" s="656"/>
      <c r="DG29" s="656"/>
      <c r="DH29" s="656"/>
      <c r="DI29" s="656"/>
      <c r="DJ29" s="656"/>
      <c r="DK29" s="657"/>
      <c r="DL29" s="632">
        <v>2694189</v>
      </c>
      <c r="DM29" s="656"/>
      <c r="DN29" s="656"/>
      <c r="DO29" s="656"/>
      <c r="DP29" s="656"/>
      <c r="DQ29" s="656"/>
      <c r="DR29" s="656"/>
      <c r="DS29" s="656"/>
      <c r="DT29" s="656"/>
      <c r="DU29" s="656"/>
      <c r="DV29" s="657"/>
      <c r="DW29" s="628">
        <v>16.8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4391774</v>
      </c>
      <c r="S30" s="624"/>
      <c r="T30" s="624"/>
      <c r="U30" s="624"/>
      <c r="V30" s="624"/>
      <c r="W30" s="624"/>
      <c r="X30" s="624"/>
      <c r="Y30" s="625"/>
      <c r="Z30" s="626">
        <v>12.7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2645192</v>
      </c>
      <c r="CS30" s="624"/>
      <c r="CT30" s="624"/>
      <c r="CU30" s="624"/>
      <c r="CV30" s="624"/>
      <c r="CW30" s="624"/>
      <c r="CX30" s="624"/>
      <c r="CY30" s="625"/>
      <c r="CZ30" s="628">
        <v>7.9</v>
      </c>
      <c r="DA30" s="653"/>
      <c r="DB30" s="653"/>
      <c r="DC30" s="658"/>
      <c r="DD30" s="632">
        <v>2521094</v>
      </c>
      <c r="DE30" s="624"/>
      <c r="DF30" s="624"/>
      <c r="DG30" s="624"/>
      <c r="DH30" s="624"/>
      <c r="DI30" s="624"/>
      <c r="DJ30" s="624"/>
      <c r="DK30" s="625"/>
      <c r="DL30" s="632">
        <v>2521094</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96.3</v>
      </c>
      <c r="BN31" s="667"/>
      <c r="BO31" s="667"/>
      <c r="BP31" s="667"/>
      <c r="BQ31" s="668"/>
      <c r="BR31" s="670">
        <v>99.1</v>
      </c>
      <c r="BS31" s="667"/>
      <c r="BT31" s="667"/>
      <c r="BU31" s="667"/>
      <c r="BV31" s="667"/>
      <c r="BW31" s="667"/>
      <c r="BX31" s="618">
        <v>96.5</v>
      </c>
      <c r="BY31" s="667"/>
      <c r="BZ31" s="667"/>
      <c r="CA31" s="667"/>
      <c r="CB31" s="668"/>
      <c r="CD31" s="663"/>
      <c r="CE31" s="664"/>
      <c r="CF31" s="620" t="s">
        <v>300</v>
      </c>
      <c r="CG31" s="621"/>
      <c r="CH31" s="621"/>
      <c r="CI31" s="621"/>
      <c r="CJ31" s="621"/>
      <c r="CK31" s="621"/>
      <c r="CL31" s="621"/>
      <c r="CM31" s="621"/>
      <c r="CN31" s="621"/>
      <c r="CO31" s="621"/>
      <c r="CP31" s="621"/>
      <c r="CQ31" s="622"/>
      <c r="CR31" s="623">
        <v>174354</v>
      </c>
      <c r="CS31" s="656"/>
      <c r="CT31" s="656"/>
      <c r="CU31" s="656"/>
      <c r="CV31" s="656"/>
      <c r="CW31" s="656"/>
      <c r="CX31" s="656"/>
      <c r="CY31" s="657"/>
      <c r="CZ31" s="628">
        <v>0.5</v>
      </c>
      <c r="DA31" s="653"/>
      <c r="DB31" s="653"/>
      <c r="DC31" s="658"/>
      <c r="DD31" s="632">
        <v>173961</v>
      </c>
      <c r="DE31" s="656"/>
      <c r="DF31" s="656"/>
      <c r="DG31" s="656"/>
      <c r="DH31" s="656"/>
      <c r="DI31" s="656"/>
      <c r="DJ31" s="656"/>
      <c r="DK31" s="657"/>
      <c r="DL31" s="632">
        <v>173095</v>
      </c>
      <c r="DM31" s="656"/>
      <c r="DN31" s="656"/>
      <c r="DO31" s="656"/>
      <c r="DP31" s="656"/>
      <c r="DQ31" s="656"/>
      <c r="DR31" s="656"/>
      <c r="DS31" s="656"/>
      <c r="DT31" s="656"/>
      <c r="DU31" s="656"/>
      <c r="DV31" s="657"/>
      <c r="DW31" s="628">
        <v>1.1000000000000001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2185264</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98.8</v>
      </c>
      <c r="BH32" s="656"/>
      <c r="BI32" s="656"/>
      <c r="BJ32" s="656"/>
      <c r="BK32" s="656"/>
      <c r="BL32" s="656"/>
      <c r="BM32" s="629">
        <v>96.7</v>
      </c>
      <c r="BN32" s="656"/>
      <c r="BO32" s="656"/>
      <c r="BP32" s="656"/>
      <c r="BQ32" s="669"/>
      <c r="BR32" s="680">
        <v>99.2</v>
      </c>
      <c r="BS32" s="656"/>
      <c r="BT32" s="656"/>
      <c r="BU32" s="656"/>
      <c r="BV32" s="656"/>
      <c r="BW32" s="656"/>
      <c r="BX32" s="629">
        <v>97.4</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84286</v>
      </c>
      <c r="S33" s="624"/>
      <c r="T33" s="624"/>
      <c r="U33" s="624"/>
      <c r="V33" s="624"/>
      <c r="W33" s="624"/>
      <c r="X33" s="624"/>
      <c r="Y33" s="625"/>
      <c r="Z33" s="626">
        <v>0.2</v>
      </c>
      <c r="AA33" s="626"/>
      <c r="AB33" s="626"/>
      <c r="AC33" s="626"/>
      <c r="AD33" s="627">
        <v>32889</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95.3</v>
      </c>
      <c r="BN33" s="682"/>
      <c r="BO33" s="682"/>
      <c r="BP33" s="682"/>
      <c r="BQ33" s="684"/>
      <c r="BR33" s="681">
        <v>99</v>
      </c>
      <c r="BS33" s="682"/>
      <c r="BT33" s="682"/>
      <c r="BU33" s="682"/>
      <c r="BV33" s="682"/>
      <c r="BW33" s="682"/>
      <c r="BX33" s="683">
        <v>95.3</v>
      </c>
      <c r="BY33" s="682"/>
      <c r="BZ33" s="682"/>
      <c r="CA33" s="682"/>
      <c r="CB33" s="684"/>
      <c r="CD33" s="620" t="s">
        <v>307</v>
      </c>
      <c r="CE33" s="621"/>
      <c r="CF33" s="621"/>
      <c r="CG33" s="621"/>
      <c r="CH33" s="621"/>
      <c r="CI33" s="621"/>
      <c r="CJ33" s="621"/>
      <c r="CK33" s="621"/>
      <c r="CL33" s="621"/>
      <c r="CM33" s="621"/>
      <c r="CN33" s="621"/>
      <c r="CO33" s="621"/>
      <c r="CP33" s="621"/>
      <c r="CQ33" s="622"/>
      <c r="CR33" s="623">
        <v>15215927</v>
      </c>
      <c r="CS33" s="656"/>
      <c r="CT33" s="656"/>
      <c r="CU33" s="656"/>
      <c r="CV33" s="656"/>
      <c r="CW33" s="656"/>
      <c r="CX33" s="656"/>
      <c r="CY33" s="657"/>
      <c r="CZ33" s="628">
        <v>45.6</v>
      </c>
      <c r="DA33" s="653"/>
      <c r="DB33" s="653"/>
      <c r="DC33" s="658"/>
      <c r="DD33" s="632">
        <v>11092526</v>
      </c>
      <c r="DE33" s="656"/>
      <c r="DF33" s="656"/>
      <c r="DG33" s="656"/>
      <c r="DH33" s="656"/>
      <c r="DI33" s="656"/>
      <c r="DJ33" s="656"/>
      <c r="DK33" s="657"/>
      <c r="DL33" s="632">
        <v>7857788</v>
      </c>
      <c r="DM33" s="656"/>
      <c r="DN33" s="656"/>
      <c r="DO33" s="656"/>
      <c r="DP33" s="656"/>
      <c r="DQ33" s="656"/>
      <c r="DR33" s="656"/>
      <c r="DS33" s="656"/>
      <c r="DT33" s="656"/>
      <c r="DU33" s="656"/>
      <c r="DV33" s="657"/>
      <c r="DW33" s="628">
        <v>49.1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775488</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4465699</v>
      </c>
      <c r="CS34" s="624"/>
      <c r="CT34" s="624"/>
      <c r="CU34" s="624"/>
      <c r="CV34" s="624"/>
      <c r="CW34" s="624"/>
      <c r="CX34" s="624"/>
      <c r="CY34" s="625"/>
      <c r="CZ34" s="628">
        <v>13.4</v>
      </c>
      <c r="DA34" s="653"/>
      <c r="DB34" s="653"/>
      <c r="DC34" s="658"/>
      <c r="DD34" s="632">
        <v>3005250</v>
      </c>
      <c r="DE34" s="624"/>
      <c r="DF34" s="624"/>
      <c r="DG34" s="624"/>
      <c r="DH34" s="624"/>
      <c r="DI34" s="624"/>
      <c r="DJ34" s="624"/>
      <c r="DK34" s="625"/>
      <c r="DL34" s="632">
        <v>2337877</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2557117</v>
      </c>
      <c r="S35" s="624"/>
      <c r="T35" s="624"/>
      <c r="U35" s="624"/>
      <c r="V35" s="624"/>
      <c r="W35" s="624"/>
      <c r="X35" s="624"/>
      <c r="Y35" s="625"/>
      <c r="Z35" s="626">
        <v>7.4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1313194</v>
      </c>
      <c r="CS35" s="656"/>
      <c r="CT35" s="656"/>
      <c r="CU35" s="656"/>
      <c r="CV35" s="656"/>
      <c r="CW35" s="656"/>
      <c r="CX35" s="656"/>
      <c r="CY35" s="657"/>
      <c r="CZ35" s="628">
        <v>3.9</v>
      </c>
      <c r="DA35" s="653"/>
      <c r="DB35" s="653"/>
      <c r="DC35" s="658"/>
      <c r="DD35" s="632">
        <v>1164654</v>
      </c>
      <c r="DE35" s="656"/>
      <c r="DF35" s="656"/>
      <c r="DG35" s="656"/>
      <c r="DH35" s="656"/>
      <c r="DI35" s="656"/>
      <c r="DJ35" s="656"/>
      <c r="DK35" s="657"/>
      <c r="DL35" s="632">
        <v>662987</v>
      </c>
      <c r="DM35" s="656"/>
      <c r="DN35" s="656"/>
      <c r="DO35" s="656"/>
      <c r="DP35" s="656"/>
      <c r="DQ35" s="656"/>
      <c r="DR35" s="656"/>
      <c r="DS35" s="656"/>
      <c r="DT35" s="656"/>
      <c r="DU35" s="656"/>
      <c r="DV35" s="657"/>
      <c r="DW35" s="628">
        <v>4.0999999999999996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1292434</v>
      </c>
      <c r="S36" s="624"/>
      <c r="T36" s="624"/>
      <c r="U36" s="624"/>
      <c r="V36" s="624"/>
      <c r="W36" s="624"/>
      <c r="X36" s="624"/>
      <c r="Y36" s="625"/>
      <c r="Z36" s="626">
        <v>3.8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3572373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2601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4855322</v>
      </c>
      <c r="CS36" s="624"/>
      <c r="CT36" s="624"/>
      <c r="CU36" s="624"/>
      <c r="CV36" s="624"/>
      <c r="CW36" s="624"/>
      <c r="CX36" s="624"/>
      <c r="CY36" s="625"/>
      <c r="CZ36" s="628">
        <v>14.5</v>
      </c>
      <c r="DA36" s="653"/>
      <c r="DB36" s="653"/>
      <c r="DC36" s="658"/>
      <c r="DD36" s="632">
        <v>4139671</v>
      </c>
      <c r="DE36" s="624"/>
      <c r="DF36" s="624"/>
      <c r="DG36" s="624"/>
      <c r="DH36" s="624"/>
      <c r="DI36" s="624"/>
      <c r="DJ36" s="624"/>
      <c r="DK36" s="625"/>
      <c r="DL36" s="632">
        <v>3164584</v>
      </c>
      <c r="DM36" s="624"/>
      <c r="DN36" s="624"/>
      <c r="DO36" s="624"/>
      <c r="DP36" s="624"/>
      <c r="DQ36" s="624"/>
      <c r="DR36" s="624"/>
      <c r="DS36" s="624"/>
      <c r="DT36" s="624"/>
      <c r="DU36" s="624"/>
      <c r="DV36" s="625"/>
      <c r="DW36" s="628">
        <v>19.8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831924</v>
      </c>
      <c r="S37" s="624"/>
      <c r="T37" s="624"/>
      <c r="U37" s="624"/>
      <c r="V37" s="624"/>
      <c r="W37" s="624"/>
      <c r="X37" s="624"/>
      <c r="Y37" s="625"/>
      <c r="Z37" s="626">
        <v>2.4</v>
      </c>
      <c r="AA37" s="626"/>
      <c r="AB37" s="626"/>
      <c r="AC37" s="626"/>
      <c r="AD37" s="627">
        <v>1992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1046811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-77581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2210698</v>
      </c>
      <c r="CS37" s="656"/>
      <c r="CT37" s="656"/>
      <c r="CU37" s="656"/>
      <c r="CV37" s="656"/>
      <c r="CW37" s="656"/>
      <c r="CX37" s="656"/>
      <c r="CY37" s="657"/>
      <c r="CZ37" s="628">
        <v>6.6</v>
      </c>
      <c r="DA37" s="653"/>
      <c r="DB37" s="653"/>
      <c r="DC37" s="658"/>
      <c r="DD37" s="632">
        <v>2148112</v>
      </c>
      <c r="DE37" s="656"/>
      <c r="DF37" s="656"/>
      <c r="DG37" s="656"/>
      <c r="DH37" s="656"/>
      <c r="DI37" s="656"/>
      <c r="DJ37" s="656"/>
      <c r="DK37" s="657"/>
      <c r="DL37" s="632">
        <v>2063283</v>
      </c>
      <c r="DM37" s="656"/>
      <c r="DN37" s="656"/>
      <c r="DO37" s="656"/>
      <c r="DP37" s="656"/>
      <c r="DQ37" s="656"/>
      <c r="DR37" s="656"/>
      <c r="DS37" s="656"/>
      <c r="DT37" s="656"/>
      <c r="DU37" s="656"/>
      <c r="DV37" s="657"/>
      <c r="DW37" s="628">
        <v>12.9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3988058</v>
      </c>
      <c r="S38" s="624"/>
      <c r="T38" s="624"/>
      <c r="U38" s="624"/>
      <c r="V38" s="624"/>
      <c r="W38" s="624"/>
      <c r="X38" s="624"/>
      <c r="Y38" s="625"/>
      <c r="Z38" s="626">
        <v>11.6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520242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5678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2005320</v>
      </c>
      <c r="CS38" s="624"/>
      <c r="CT38" s="624"/>
      <c r="CU38" s="624"/>
      <c r="CV38" s="624"/>
      <c r="CW38" s="624"/>
      <c r="CX38" s="624"/>
      <c r="CY38" s="625"/>
      <c r="CZ38" s="628">
        <v>6</v>
      </c>
      <c r="DA38" s="653"/>
      <c r="DB38" s="653"/>
      <c r="DC38" s="658"/>
      <c r="DD38" s="632">
        <v>1645120</v>
      </c>
      <c r="DE38" s="624"/>
      <c r="DF38" s="624"/>
      <c r="DG38" s="624"/>
      <c r="DH38" s="624"/>
      <c r="DI38" s="624"/>
      <c r="DJ38" s="624"/>
      <c r="DK38" s="625"/>
      <c r="DL38" s="632">
        <v>1562271</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31868</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8356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1633867</v>
      </c>
      <c r="CS39" s="656"/>
      <c r="CT39" s="656"/>
      <c r="CU39" s="656"/>
      <c r="CV39" s="656"/>
      <c r="CW39" s="656"/>
      <c r="CX39" s="656"/>
      <c r="CY39" s="657"/>
      <c r="CZ39" s="628">
        <v>4.9000000000000004</v>
      </c>
      <c r="DA39" s="653"/>
      <c r="DB39" s="653"/>
      <c r="DC39" s="658"/>
      <c r="DD39" s="632">
        <v>670306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36458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942525</v>
      </c>
      <c r="CS40" s="624"/>
      <c r="CT40" s="624"/>
      <c r="CU40" s="624"/>
      <c r="CV40" s="624"/>
      <c r="CW40" s="624"/>
      <c r="CX40" s="624"/>
      <c r="CY40" s="625"/>
      <c r="CZ40" s="628">
        <v>2.8</v>
      </c>
      <c r="DA40" s="653"/>
      <c r="DB40" s="653"/>
      <c r="DC40" s="658"/>
      <c r="DD40" s="632">
        <v>467525</v>
      </c>
      <c r="DE40" s="624"/>
      <c r="DF40" s="624"/>
      <c r="DG40" s="624"/>
      <c r="DH40" s="624"/>
      <c r="DI40" s="624"/>
      <c r="DJ40" s="624"/>
      <c r="DK40" s="625"/>
      <c r="DL40" s="632">
        <v>130069</v>
      </c>
      <c r="DM40" s="624"/>
      <c r="DN40" s="624"/>
      <c r="DO40" s="624"/>
      <c r="DP40" s="624"/>
      <c r="DQ40" s="624"/>
      <c r="DR40" s="624"/>
      <c r="DS40" s="624"/>
      <c r="DT40" s="624"/>
      <c r="DU40" s="624"/>
      <c r="DV40" s="625"/>
      <c r="DW40" s="628">
        <v>0.8</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34449165</v>
      </c>
      <c r="S41" s="696"/>
      <c r="T41" s="696"/>
      <c r="U41" s="696"/>
      <c r="V41" s="696"/>
      <c r="W41" s="696"/>
      <c r="X41" s="696"/>
      <c r="Y41" s="700"/>
      <c r="Z41" s="701">
        <v>100</v>
      </c>
      <c r="AA41" s="701"/>
      <c r="AB41" s="701"/>
      <c r="AC41" s="701"/>
      <c r="AD41" s="702">
        <v>15970254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422285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1551167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394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5565178</v>
      </c>
      <c r="CS42" s="656"/>
      <c r="CT42" s="656"/>
      <c r="CU42" s="656"/>
      <c r="CV42" s="656"/>
      <c r="CW42" s="656"/>
      <c r="CX42" s="656"/>
      <c r="CY42" s="657"/>
      <c r="CZ42" s="628">
        <v>16.7</v>
      </c>
      <c r="DA42" s="653"/>
      <c r="DB42" s="653"/>
      <c r="DC42" s="658"/>
      <c r="DD42" s="632">
        <v>987524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104723</v>
      </c>
      <c r="CS43" s="656"/>
      <c r="CT43" s="656"/>
      <c r="CU43" s="656"/>
      <c r="CV43" s="656"/>
      <c r="CW43" s="656"/>
      <c r="CX43" s="656"/>
      <c r="CY43" s="657"/>
      <c r="CZ43" s="628">
        <v>0.3</v>
      </c>
      <c r="DA43" s="653"/>
      <c r="DB43" s="653"/>
      <c r="DC43" s="658"/>
      <c r="DD43" s="632">
        <v>104723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5438963</v>
      </c>
      <c r="CS44" s="624"/>
      <c r="CT44" s="624"/>
      <c r="CU44" s="624"/>
      <c r="CV44" s="624"/>
      <c r="CW44" s="624"/>
      <c r="CX44" s="624"/>
      <c r="CY44" s="625"/>
      <c r="CZ44" s="628">
        <v>16.3</v>
      </c>
      <c r="DA44" s="629"/>
      <c r="DB44" s="629"/>
      <c r="DC44" s="635"/>
      <c r="DD44" s="632">
        <v>907688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1428043</v>
      </c>
      <c r="CS45" s="656"/>
      <c r="CT45" s="656"/>
      <c r="CU45" s="656"/>
      <c r="CV45" s="656"/>
      <c r="CW45" s="656"/>
      <c r="CX45" s="656"/>
      <c r="CY45" s="657"/>
      <c r="CZ45" s="628">
        <v>4.3</v>
      </c>
      <c r="DA45" s="653"/>
      <c r="DB45" s="653"/>
      <c r="DC45" s="658"/>
      <c r="DD45" s="632">
        <v>263779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3942173</v>
      </c>
      <c r="CS46" s="624"/>
      <c r="CT46" s="624"/>
      <c r="CU46" s="624"/>
      <c r="CV46" s="624"/>
      <c r="CW46" s="624"/>
      <c r="CX46" s="624"/>
      <c r="CY46" s="625"/>
      <c r="CZ46" s="628">
        <v>11.8</v>
      </c>
      <c r="DA46" s="629"/>
      <c r="DB46" s="629"/>
      <c r="DC46" s="635"/>
      <c r="DD46" s="632">
        <v>640162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126215</v>
      </c>
      <c r="CS47" s="656"/>
      <c r="CT47" s="656"/>
      <c r="CU47" s="656"/>
      <c r="CV47" s="656"/>
      <c r="CW47" s="656"/>
      <c r="CX47" s="656"/>
      <c r="CY47" s="657"/>
      <c r="CZ47" s="628">
        <v>0.4</v>
      </c>
      <c r="DA47" s="653"/>
      <c r="DB47" s="653"/>
      <c r="DC47" s="658"/>
      <c r="DD47" s="632">
        <v>79836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33374698</v>
      </c>
      <c r="CS49" s="682"/>
      <c r="CT49" s="682"/>
      <c r="CU49" s="682"/>
      <c r="CV49" s="682"/>
      <c r="CW49" s="682"/>
      <c r="CX49" s="682"/>
      <c r="CY49" s="711"/>
      <c r="CZ49" s="703">
        <v>100</v>
      </c>
      <c r="DA49" s="712"/>
      <c r="DB49" s="712"/>
      <c r="DC49" s="713"/>
      <c r="DD49" s="714">
        <v>20533753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aU0NtJp0h4DFIcBy6P3tL+9DvDFlWwgcx7SYKc/NkhZSpdOUClJr4l9wJuoRTqxGdb01O1FNaLsFsvzYKnliQ==" saltValue="+FQ7OvRHfYjsEw7HQE9I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34272</v>
      </c>
      <c r="R7" s="753"/>
      <c r="S7" s="753"/>
      <c r="T7" s="753"/>
      <c r="U7" s="753"/>
      <c r="V7" s="753">
        <v>33206</v>
      </c>
      <c r="W7" s="753"/>
      <c r="X7" s="753"/>
      <c r="Y7" s="753"/>
      <c r="Z7" s="753"/>
      <c r="AA7" s="753">
        <v>1066</v>
      </c>
      <c r="AB7" s="753"/>
      <c r="AC7" s="753"/>
      <c r="AD7" s="753"/>
      <c r="AE7" s="754"/>
      <c r="AF7" s="755">
        <v>766</v>
      </c>
      <c r="AG7" s="756"/>
      <c r="AH7" s="756"/>
      <c r="AI7" s="756"/>
      <c r="AJ7" s="757"/>
      <c r="AK7" s="758">
        <v>2557</v>
      </c>
      <c r="AL7" s="759"/>
      <c r="AM7" s="759"/>
      <c r="AN7" s="759"/>
      <c r="AO7" s="759"/>
      <c r="AP7" s="759">
        <v>30920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31</v>
      </c>
      <c r="CI7" s="744"/>
      <c r="CJ7" s="744"/>
      <c r="CK7" s="744"/>
      <c r="CL7" s="745"/>
      <c r="CM7" s="743">
        <v>325</v>
      </c>
      <c r="CN7" s="744"/>
      <c r="CO7" s="744"/>
      <c r="CP7" s="744"/>
      <c r="CQ7" s="745"/>
      <c r="CR7" s="743">
        <v>30</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316</v>
      </c>
      <c r="R8" s="784"/>
      <c r="S8" s="784"/>
      <c r="T8" s="784"/>
      <c r="U8" s="784"/>
      <c r="V8" s="784">
        <v>308</v>
      </c>
      <c r="W8" s="784"/>
      <c r="X8" s="784"/>
      <c r="Y8" s="784"/>
      <c r="Z8" s="784"/>
      <c r="AA8" s="784">
        <v>8</v>
      </c>
      <c r="AB8" s="784"/>
      <c r="AC8" s="784"/>
      <c r="AD8" s="784"/>
      <c r="AE8" s="785"/>
      <c r="AF8" s="786">
        <v>8</v>
      </c>
      <c r="AG8" s="787"/>
      <c r="AH8" s="787"/>
      <c r="AI8" s="787"/>
      <c r="AJ8" s="788"/>
      <c r="AK8" s="769" t="s">
        <v>548</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1</v>
      </c>
      <c r="CI8" s="777"/>
      <c r="CJ8" s="777"/>
      <c r="CK8" s="777"/>
      <c r="CL8" s="778"/>
      <c r="CM8" s="776">
        <v>46</v>
      </c>
      <c r="CN8" s="777"/>
      <c r="CO8" s="777"/>
      <c r="CP8" s="777"/>
      <c r="CQ8" s="778"/>
      <c r="CR8" s="776">
        <v>28</v>
      </c>
      <c r="CS8" s="777"/>
      <c r="CT8" s="777"/>
      <c r="CU8" s="777"/>
      <c r="CV8" s="778"/>
      <c r="CW8" s="776" t="s">
        <v>548</v>
      </c>
      <c r="CX8" s="777"/>
      <c r="CY8" s="777"/>
      <c r="CZ8" s="777"/>
      <c r="DA8" s="778"/>
      <c r="DB8" s="776" t="s">
        <v>548</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329</v>
      </c>
      <c r="R9" s="784"/>
      <c r="S9" s="784"/>
      <c r="T9" s="784"/>
      <c r="U9" s="784"/>
      <c r="V9" s="784">
        <v>328</v>
      </c>
      <c r="W9" s="784"/>
      <c r="X9" s="784"/>
      <c r="Y9" s="784"/>
      <c r="Z9" s="784"/>
      <c r="AA9" s="784">
        <v>1</v>
      </c>
      <c r="AB9" s="784"/>
      <c r="AC9" s="784"/>
      <c r="AD9" s="784"/>
      <c r="AE9" s="785"/>
      <c r="AF9" s="786">
        <v>0</v>
      </c>
      <c r="AG9" s="787"/>
      <c r="AH9" s="787"/>
      <c r="AI9" s="787"/>
      <c r="AJ9" s="788"/>
      <c r="AK9" s="769">
        <v>81</v>
      </c>
      <c r="AL9" s="770"/>
      <c r="AM9" s="770"/>
      <c r="AN9" s="770"/>
      <c r="AO9" s="770"/>
      <c r="AP9" s="770">
        <v>238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34917</v>
      </c>
      <c r="R23" s="793"/>
      <c r="S23" s="793"/>
      <c r="T23" s="793"/>
      <c r="U23" s="793"/>
      <c r="V23" s="793">
        <v>33842</v>
      </c>
      <c r="W23" s="793"/>
      <c r="X23" s="793"/>
      <c r="Y23" s="793"/>
      <c r="Z23" s="793"/>
      <c r="AA23" s="793">
        <v>1075</v>
      </c>
      <c r="AB23" s="793"/>
      <c r="AC23" s="793"/>
      <c r="AD23" s="793"/>
      <c r="AE23" s="794"/>
      <c r="AF23" s="795">
        <v>774</v>
      </c>
      <c r="AG23" s="793"/>
      <c r="AH23" s="793"/>
      <c r="AI23" s="793"/>
      <c r="AJ23" s="796"/>
      <c r="AK23" s="797"/>
      <c r="AL23" s="798"/>
      <c r="AM23" s="798"/>
      <c r="AN23" s="798"/>
      <c r="AO23" s="798"/>
      <c r="AP23" s="793">
        <v>31158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4527</v>
      </c>
      <c r="R28" s="823"/>
      <c r="S28" s="823"/>
      <c r="T28" s="823"/>
      <c r="U28" s="823"/>
      <c r="V28" s="823">
        <v>4525</v>
      </c>
      <c r="W28" s="823"/>
      <c r="X28" s="823"/>
      <c r="Y28" s="823"/>
      <c r="Z28" s="823"/>
      <c r="AA28" s="823">
        <v>3</v>
      </c>
      <c r="AB28" s="823"/>
      <c r="AC28" s="823"/>
      <c r="AD28" s="823"/>
      <c r="AE28" s="824"/>
      <c r="AF28" s="825">
        <v>3</v>
      </c>
      <c r="AG28" s="823"/>
      <c r="AH28" s="823"/>
      <c r="AI28" s="823"/>
      <c r="AJ28" s="826"/>
      <c r="AK28" s="827">
        <v>451</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5617</v>
      </c>
      <c r="R29" s="784"/>
      <c r="S29" s="784"/>
      <c r="T29" s="784"/>
      <c r="U29" s="784"/>
      <c r="V29" s="784">
        <v>5613</v>
      </c>
      <c r="W29" s="784"/>
      <c r="X29" s="784"/>
      <c r="Y29" s="784"/>
      <c r="Z29" s="784"/>
      <c r="AA29" s="784">
        <v>5</v>
      </c>
      <c r="AB29" s="784"/>
      <c r="AC29" s="784"/>
      <c r="AD29" s="784"/>
      <c r="AE29" s="785"/>
      <c r="AF29" s="786">
        <v>5</v>
      </c>
      <c r="AG29" s="787"/>
      <c r="AH29" s="787"/>
      <c r="AI29" s="787"/>
      <c r="AJ29" s="788"/>
      <c r="AK29" s="834">
        <v>835</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642</v>
      </c>
      <c r="R30" s="784"/>
      <c r="S30" s="784"/>
      <c r="T30" s="784"/>
      <c r="U30" s="784"/>
      <c r="V30" s="784">
        <v>639</v>
      </c>
      <c r="W30" s="784"/>
      <c r="X30" s="784"/>
      <c r="Y30" s="784"/>
      <c r="Z30" s="784"/>
      <c r="AA30" s="784">
        <v>3</v>
      </c>
      <c r="AB30" s="784"/>
      <c r="AC30" s="784"/>
      <c r="AD30" s="784"/>
      <c r="AE30" s="785"/>
      <c r="AF30" s="786">
        <v>3</v>
      </c>
      <c r="AG30" s="787"/>
      <c r="AH30" s="787"/>
      <c r="AI30" s="787"/>
      <c r="AJ30" s="788"/>
      <c r="AK30" s="834">
        <v>213</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1280</v>
      </c>
      <c r="R31" s="784"/>
      <c r="S31" s="784"/>
      <c r="T31" s="784"/>
      <c r="U31" s="784"/>
      <c r="V31" s="784">
        <v>1066</v>
      </c>
      <c r="W31" s="784"/>
      <c r="X31" s="784"/>
      <c r="Y31" s="784"/>
      <c r="Z31" s="784"/>
      <c r="AA31" s="784">
        <v>214</v>
      </c>
      <c r="AB31" s="784"/>
      <c r="AC31" s="784"/>
      <c r="AD31" s="784"/>
      <c r="AE31" s="785"/>
      <c r="AF31" s="786">
        <v>1681</v>
      </c>
      <c r="AG31" s="787"/>
      <c r="AH31" s="787"/>
      <c r="AI31" s="787"/>
      <c r="AJ31" s="788"/>
      <c r="AK31" s="834">
        <v>520</v>
      </c>
      <c r="AL31" s="830"/>
      <c r="AM31" s="830"/>
      <c r="AN31" s="830"/>
      <c r="AO31" s="830"/>
      <c r="AP31" s="830">
        <v>4405</v>
      </c>
      <c r="AQ31" s="830"/>
      <c r="AR31" s="830"/>
      <c r="AS31" s="830"/>
      <c r="AT31" s="830"/>
      <c r="AU31" s="830">
        <v>2687</v>
      </c>
      <c r="AV31" s="830"/>
      <c r="AW31" s="830"/>
      <c r="AX31" s="830"/>
      <c r="AY31" s="830"/>
      <c r="AZ31" s="831" t="s">
        <v>548</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1552</v>
      </c>
      <c r="R32" s="784"/>
      <c r="S32" s="784"/>
      <c r="T32" s="784"/>
      <c r="U32" s="784"/>
      <c r="V32" s="784">
        <v>1422</v>
      </c>
      <c r="W32" s="784"/>
      <c r="X32" s="784"/>
      <c r="Y32" s="784"/>
      <c r="Z32" s="784"/>
      <c r="AA32" s="784">
        <v>129</v>
      </c>
      <c r="AB32" s="784"/>
      <c r="AC32" s="784"/>
      <c r="AD32" s="784"/>
      <c r="AE32" s="785"/>
      <c r="AF32" s="786">
        <v>517</v>
      </c>
      <c r="AG32" s="787"/>
      <c r="AH32" s="787"/>
      <c r="AI32" s="787"/>
      <c r="AJ32" s="788"/>
      <c r="AK32" s="834">
        <v>1047</v>
      </c>
      <c r="AL32" s="830"/>
      <c r="AM32" s="830"/>
      <c r="AN32" s="830"/>
      <c r="AO32" s="830"/>
      <c r="AP32" s="830">
        <v>7593</v>
      </c>
      <c r="AQ32" s="830"/>
      <c r="AR32" s="830"/>
      <c r="AS32" s="830"/>
      <c r="AT32" s="830"/>
      <c r="AU32" s="830">
        <v>6165</v>
      </c>
      <c r="AV32" s="830"/>
      <c r="AW32" s="830"/>
      <c r="AX32" s="830"/>
      <c r="AY32" s="830"/>
      <c r="AZ32" s="831" t="s">
        <v>548</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2208</v>
      </c>
      <c r="AG63" s="844"/>
      <c r="AH63" s="844"/>
      <c r="AI63" s="844"/>
      <c r="AJ63" s="845"/>
      <c r="AK63" s="846"/>
      <c r="AL63" s="841"/>
      <c r="AM63" s="841"/>
      <c r="AN63" s="841"/>
      <c r="AO63" s="841"/>
      <c r="AP63" s="844">
        <v>11998</v>
      </c>
      <c r="AQ63" s="844"/>
      <c r="AR63" s="844"/>
      <c r="AS63" s="844"/>
      <c r="AT63" s="844"/>
      <c r="AU63" s="844">
        <v>8852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3715</v>
      </c>
      <c r="R68" s="866"/>
      <c r="S68" s="866"/>
      <c r="T68" s="866"/>
      <c r="U68" s="866"/>
      <c r="V68" s="866">
        <v>3672</v>
      </c>
      <c r="W68" s="866"/>
      <c r="X68" s="866"/>
      <c r="Y68" s="866"/>
      <c r="Z68" s="866"/>
      <c r="AA68" s="866">
        <v>44</v>
      </c>
      <c r="AB68" s="866"/>
      <c r="AC68" s="866"/>
      <c r="AD68" s="866"/>
      <c r="AE68" s="866"/>
      <c r="AF68" s="866">
        <v>39</v>
      </c>
      <c r="AG68" s="866"/>
      <c r="AH68" s="866"/>
      <c r="AI68" s="866"/>
      <c r="AJ68" s="866"/>
      <c r="AK68" s="866" t="s">
        <v>548</v>
      </c>
      <c r="AL68" s="866"/>
      <c r="AM68" s="866"/>
      <c r="AN68" s="866"/>
      <c r="AO68" s="866"/>
      <c r="AP68" s="866">
        <v>2323</v>
      </c>
      <c r="AQ68" s="866"/>
      <c r="AR68" s="866"/>
      <c r="AS68" s="866"/>
      <c r="AT68" s="866"/>
      <c r="AU68" s="866">
        <v>2065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0</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7342</v>
      </c>
      <c r="R70" s="830"/>
      <c r="S70" s="830"/>
      <c r="T70" s="830"/>
      <c r="U70" s="830"/>
      <c r="V70" s="830">
        <v>7213</v>
      </c>
      <c r="W70" s="830"/>
      <c r="X70" s="830"/>
      <c r="Y70" s="830"/>
      <c r="Z70" s="830"/>
      <c r="AA70" s="830">
        <v>129</v>
      </c>
      <c r="AB70" s="830"/>
      <c r="AC70" s="830"/>
      <c r="AD70" s="830"/>
      <c r="AE70" s="830"/>
      <c r="AF70" s="830">
        <v>129</v>
      </c>
      <c r="AG70" s="830"/>
      <c r="AH70" s="830"/>
      <c r="AI70" s="830"/>
      <c r="AJ70" s="830"/>
      <c r="AK70" s="830">
        <v>2723</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75</v>
      </c>
      <c r="R71" s="830"/>
      <c r="S71" s="830"/>
      <c r="T71" s="830"/>
      <c r="U71" s="830"/>
      <c r="V71" s="830">
        <v>71</v>
      </c>
      <c r="W71" s="830"/>
      <c r="X71" s="830"/>
      <c r="Y71" s="830"/>
      <c r="Z71" s="830"/>
      <c r="AA71" s="830">
        <v>4</v>
      </c>
      <c r="AB71" s="830"/>
      <c r="AC71" s="830"/>
      <c r="AD71" s="830"/>
      <c r="AE71" s="830"/>
      <c r="AF71" s="830">
        <v>4</v>
      </c>
      <c r="AG71" s="830"/>
      <c r="AH71" s="830"/>
      <c r="AI71" s="830"/>
      <c r="AJ71" s="830"/>
      <c r="AK71" s="830">
        <v>5</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117</v>
      </c>
      <c r="R72" s="830"/>
      <c r="S72" s="830"/>
      <c r="T72" s="830"/>
      <c r="U72" s="830"/>
      <c r="V72" s="830">
        <v>94</v>
      </c>
      <c r="W72" s="830"/>
      <c r="X72" s="830"/>
      <c r="Y72" s="830"/>
      <c r="Z72" s="830"/>
      <c r="AA72" s="830">
        <v>23</v>
      </c>
      <c r="AB72" s="830"/>
      <c r="AC72" s="830"/>
      <c r="AD72" s="830"/>
      <c r="AE72" s="830"/>
      <c r="AF72" s="830">
        <v>23</v>
      </c>
      <c r="AG72" s="830"/>
      <c r="AH72" s="830"/>
      <c r="AI72" s="830"/>
      <c r="AJ72" s="830"/>
      <c r="AK72" s="830" t="s">
        <v>488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800</v>
      </c>
      <c r="R73" s="830"/>
      <c r="S73" s="830"/>
      <c r="T73" s="830"/>
      <c r="U73" s="830"/>
      <c r="V73" s="830">
        <v>761</v>
      </c>
      <c r="W73" s="830"/>
      <c r="X73" s="830"/>
      <c r="Y73" s="830"/>
      <c r="Z73" s="830"/>
      <c r="AA73" s="830">
        <v>39</v>
      </c>
      <c r="AB73" s="830"/>
      <c r="AC73" s="830"/>
      <c r="AD73" s="830"/>
      <c r="AE73" s="830"/>
      <c r="AF73" s="830">
        <v>39</v>
      </c>
      <c r="AG73" s="830"/>
      <c r="AH73" s="830"/>
      <c r="AI73" s="830"/>
      <c r="AJ73" s="830"/>
      <c r="AK73" s="830" t="s">
        <v>488</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156266</v>
      </c>
      <c r="R74" s="830"/>
      <c r="S74" s="830"/>
      <c r="T74" s="830"/>
      <c r="U74" s="830"/>
      <c r="V74" s="830">
        <v>153668</v>
      </c>
      <c r="W74" s="830"/>
      <c r="X74" s="830"/>
      <c r="Y74" s="830"/>
      <c r="Z74" s="830"/>
      <c r="AA74" s="830">
        <v>2598</v>
      </c>
      <c r="AB74" s="830"/>
      <c r="AC74" s="830"/>
      <c r="AD74" s="830"/>
      <c r="AE74" s="830"/>
      <c r="AF74" s="830">
        <v>2598</v>
      </c>
      <c r="AG74" s="830"/>
      <c r="AH74" s="830"/>
      <c r="AI74" s="830"/>
      <c r="AJ74" s="830"/>
      <c r="AK74" s="830">
        <v>1803</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2832</v>
      </c>
      <c r="AG88" s="844"/>
      <c r="AH88" s="844"/>
      <c r="AI88" s="844"/>
      <c r="AJ88" s="844"/>
      <c r="AK88" s="841"/>
      <c r="AL88" s="841"/>
      <c r="AM88" s="841"/>
      <c r="AN88" s="841"/>
      <c r="AO88" s="841"/>
      <c r="AP88" s="844">
        <v>2323</v>
      </c>
      <c r="AQ88" s="844"/>
      <c r="AR88" s="844"/>
      <c r="AS88" s="844"/>
      <c r="AT88" s="844"/>
      <c r="AU88" s="844">
        <v>2065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58</v>
      </c>
      <c r="CS102" s="852"/>
      <c r="CT102" s="852"/>
      <c r="CU102" s="852"/>
      <c r="CV102" s="891"/>
      <c r="CW102" s="890" t="s">
        <v>548</v>
      </c>
      <c r="CX102" s="852"/>
      <c r="CY102" s="852"/>
      <c r="CZ102" s="852"/>
      <c r="DA102" s="891"/>
      <c r="DB102" s="890" t="s">
        <v>548</v>
      </c>
      <c r="DC102" s="852"/>
      <c r="DD102" s="852"/>
      <c r="DE102" s="852"/>
      <c r="DF102" s="891"/>
      <c r="DG102" s="890" t="s">
        <v>548</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2989925</v>
      </c>
      <c r="AB110" s="900"/>
      <c r="AC110" s="900"/>
      <c r="AD110" s="900"/>
      <c r="AE110" s="901"/>
      <c r="AF110" s="902">
        <v>2912522</v>
      </c>
      <c r="AG110" s="900"/>
      <c r="AH110" s="900"/>
      <c r="AI110" s="900"/>
      <c r="AJ110" s="901"/>
      <c r="AK110" s="902">
        <v>2784513</v>
      </c>
      <c r="AL110" s="900"/>
      <c r="AM110" s="900"/>
      <c r="AN110" s="900"/>
      <c r="AO110" s="901"/>
      <c r="AP110" s="903">
        <v>20.9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30207329</v>
      </c>
      <c r="BR110" s="931"/>
      <c r="BS110" s="931"/>
      <c r="BT110" s="931"/>
      <c r="BU110" s="931"/>
      <c r="BV110" s="931">
        <v>29845566</v>
      </c>
      <c r="BW110" s="931"/>
      <c r="BX110" s="931"/>
      <c r="BY110" s="931"/>
      <c r="BZ110" s="931"/>
      <c r="CA110" s="931">
        <v>31157484</v>
      </c>
      <c r="CB110" s="931"/>
      <c r="CC110" s="931"/>
      <c r="CD110" s="931"/>
      <c r="CE110" s="931"/>
      <c r="CF110" s="944">
        <v>233.6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v>2048640</v>
      </c>
      <c r="DM110" s="931"/>
      <c r="DN110" s="931"/>
      <c r="DO110" s="931"/>
      <c r="DP110" s="931"/>
      <c r="DQ110" s="931">
        <v>1955250</v>
      </c>
      <c r="DR110" s="931"/>
      <c r="DS110" s="931"/>
      <c r="DT110" s="931"/>
      <c r="DU110" s="931"/>
      <c r="DV110" s="932">
        <v>14.7</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66064</v>
      </c>
      <c r="BR111" s="926"/>
      <c r="BS111" s="926"/>
      <c r="BT111" s="926"/>
      <c r="BU111" s="926"/>
      <c r="BV111" s="926">
        <v>2092373</v>
      </c>
      <c r="BW111" s="926"/>
      <c r="BX111" s="926"/>
      <c r="BY111" s="926"/>
      <c r="BZ111" s="926"/>
      <c r="CA111" s="926">
        <v>1982746</v>
      </c>
      <c r="CB111" s="926"/>
      <c r="CC111" s="926"/>
      <c r="CD111" s="926"/>
      <c r="CE111" s="926"/>
      <c r="CF111" s="920">
        <v>14.9</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10422680</v>
      </c>
      <c r="BR112" s="926"/>
      <c r="BS112" s="926"/>
      <c r="BT112" s="926"/>
      <c r="BU112" s="926"/>
      <c r="BV112" s="926">
        <v>9684945</v>
      </c>
      <c r="BW112" s="926"/>
      <c r="BX112" s="926"/>
      <c r="BY112" s="926"/>
      <c r="BZ112" s="926"/>
      <c r="CA112" s="926">
        <v>8852423</v>
      </c>
      <c r="CB112" s="926"/>
      <c r="CC112" s="926"/>
      <c r="CD112" s="926"/>
      <c r="CE112" s="926"/>
      <c r="CF112" s="920">
        <v>66.400000000000006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1096374</v>
      </c>
      <c r="AB113" s="938"/>
      <c r="AC113" s="938"/>
      <c r="AD113" s="938"/>
      <c r="AE113" s="939"/>
      <c r="AF113" s="940">
        <v>1085484</v>
      </c>
      <c r="AG113" s="938"/>
      <c r="AH113" s="938"/>
      <c r="AI113" s="938"/>
      <c r="AJ113" s="939"/>
      <c r="AK113" s="940">
        <v>1134731</v>
      </c>
      <c r="AL113" s="938"/>
      <c r="AM113" s="938"/>
      <c r="AN113" s="938"/>
      <c r="AO113" s="939"/>
      <c r="AP113" s="941">
        <v>8.5</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2225813</v>
      </c>
      <c r="BR113" s="926"/>
      <c r="BS113" s="926"/>
      <c r="BT113" s="926"/>
      <c r="BU113" s="926"/>
      <c r="BV113" s="926">
        <v>2123422</v>
      </c>
      <c r="BW113" s="926"/>
      <c r="BX113" s="926"/>
      <c r="BY113" s="926"/>
      <c r="BZ113" s="926"/>
      <c r="CA113" s="926">
        <v>2064936</v>
      </c>
      <c r="CB113" s="926"/>
      <c r="CC113" s="926"/>
      <c r="CD113" s="926"/>
      <c r="CE113" s="926"/>
      <c r="CF113" s="920">
        <v>15.5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207880</v>
      </c>
      <c r="AB114" s="959"/>
      <c r="AC114" s="959"/>
      <c r="AD114" s="959"/>
      <c r="AE114" s="960"/>
      <c r="AF114" s="961">
        <v>176852</v>
      </c>
      <c r="AG114" s="959"/>
      <c r="AH114" s="959"/>
      <c r="AI114" s="959"/>
      <c r="AJ114" s="960"/>
      <c r="AK114" s="961">
        <v>187497</v>
      </c>
      <c r="AL114" s="959"/>
      <c r="AM114" s="959"/>
      <c r="AN114" s="959"/>
      <c r="AO114" s="960"/>
      <c r="AP114" s="962">
        <v>1.4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3164394</v>
      </c>
      <c r="BR114" s="926"/>
      <c r="BS114" s="926"/>
      <c r="BT114" s="926"/>
      <c r="BU114" s="926"/>
      <c r="BV114" s="926">
        <v>3535438</v>
      </c>
      <c r="BW114" s="926"/>
      <c r="BX114" s="926"/>
      <c r="BY114" s="926"/>
      <c r="BZ114" s="926"/>
      <c r="CA114" s="926">
        <v>4027510</v>
      </c>
      <c r="CB114" s="926"/>
      <c r="CC114" s="926"/>
      <c r="CD114" s="926"/>
      <c r="CE114" s="926"/>
      <c r="CF114" s="920">
        <v>30.2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34688</v>
      </c>
      <c r="AB115" s="938"/>
      <c r="AC115" s="938"/>
      <c r="AD115" s="938"/>
      <c r="AE115" s="939"/>
      <c r="AF115" s="940">
        <v>25482</v>
      </c>
      <c r="AG115" s="938"/>
      <c r="AH115" s="938"/>
      <c r="AI115" s="938"/>
      <c r="AJ115" s="939"/>
      <c r="AK115" s="940">
        <v>68256</v>
      </c>
      <c r="AL115" s="938"/>
      <c r="AM115" s="938"/>
      <c r="AN115" s="938"/>
      <c r="AO115" s="939"/>
      <c r="AP115" s="941">
        <v>0.5</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4328867</v>
      </c>
      <c r="AB117" s="979"/>
      <c r="AC117" s="979"/>
      <c r="AD117" s="979"/>
      <c r="AE117" s="980"/>
      <c r="AF117" s="981">
        <v>4200340</v>
      </c>
      <c r="AG117" s="979"/>
      <c r="AH117" s="979"/>
      <c r="AI117" s="979"/>
      <c r="AJ117" s="980"/>
      <c r="AK117" s="981">
        <v>4174997</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v>51077</v>
      </c>
      <c r="AL119" s="900"/>
      <c r="AM119" s="900"/>
      <c r="AN119" s="900"/>
      <c r="AO119" s="901"/>
      <c r="AP119" s="903">
        <v>0.4</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46086280</v>
      </c>
      <c r="BR119" s="1000"/>
      <c r="BS119" s="1000"/>
      <c r="BT119" s="1000"/>
      <c r="BU119" s="1000"/>
      <c r="BV119" s="1000">
        <v>47281744</v>
      </c>
      <c r="BW119" s="1000"/>
      <c r="BX119" s="1000"/>
      <c r="BY119" s="1000"/>
      <c r="BZ119" s="1000"/>
      <c r="CA119" s="1000">
        <v>48085099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66064</v>
      </c>
      <c r="DH119" s="986"/>
      <c r="DI119" s="986"/>
      <c r="DJ119" s="986"/>
      <c r="DK119" s="987"/>
      <c r="DL119" s="985">
        <v>43733</v>
      </c>
      <c r="DM119" s="986"/>
      <c r="DN119" s="986"/>
      <c r="DO119" s="986"/>
      <c r="DP119" s="987"/>
      <c r="DQ119" s="985">
        <v>27496</v>
      </c>
      <c r="DR119" s="986"/>
      <c r="DS119" s="986"/>
      <c r="DT119" s="986"/>
      <c r="DU119" s="987"/>
      <c r="DV119" s="988">
        <v>0.2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10203364</v>
      </c>
      <c r="BR120" s="931"/>
      <c r="BS120" s="931"/>
      <c r="BT120" s="931"/>
      <c r="BU120" s="931"/>
      <c r="BV120" s="931">
        <v>10557580</v>
      </c>
      <c r="BW120" s="931"/>
      <c r="BX120" s="931"/>
      <c r="BY120" s="931"/>
      <c r="BZ120" s="931"/>
      <c r="CA120" s="931">
        <v>9918085</v>
      </c>
      <c r="CB120" s="931"/>
      <c r="CC120" s="931"/>
      <c r="CD120" s="931"/>
      <c r="CE120" s="931"/>
      <c r="CF120" s="944">
        <v>74.400000000000006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7654898</v>
      </c>
      <c r="DH120" s="931"/>
      <c r="DI120" s="931"/>
      <c r="DJ120" s="931"/>
      <c r="DK120" s="931"/>
      <c r="DL120" s="931">
        <v>7021975</v>
      </c>
      <c r="DM120" s="931"/>
      <c r="DN120" s="931"/>
      <c r="DO120" s="931"/>
      <c r="DP120" s="931"/>
      <c r="DQ120" s="931">
        <v>6165431</v>
      </c>
      <c r="DR120" s="931"/>
      <c r="DS120" s="931"/>
      <c r="DT120" s="931"/>
      <c r="DU120" s="931"/>
      <c r="DV120" s="932">
        <v>46.2</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577714</v>
      </c>
      <c r="BR121" s="926"/>
      <c r="BS121" s="926"/>
      <c r="BT121" s="926"/>
      <c r="BU121" s="926"/>
      <c r="BV121" s="926">
        <v>451867</v>
      </c>
      <c r="BW121" s="926"/>
      <c r="BX121" s="926"/>
      <c r="BY121" s="926"/>
      <c r="BZ121" s="926"/>
      <c r="CA121" s="926">
        <v>343137</v>
      </c>
      <c r="CB121" s="926"/>
      <c r="CC121" s="926"/>
      <c r="CD121" s="926"/>
      <c r="CE121" s="926"/>
      <c r="CF121" s="920">
        <v>2.6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2767782</v>
      </c>
      <c r="DH121" s="926"/>
      <c r="DI121" s="926"/>
      <c r="DJ121" s="926"/>
      <c r="DK121" s="926"/>
      <c r="DL121" s="926">
        <v>2662970</v>
      </c>
      <c r="DM121" s="926"/>
      <c r="DN121" s="926"/>
      <c r="DO121" s="926"/>
      <c r="DP121" s="926"/>
      <c r="DQ121" s="926">
        <v>2686992</v>
      </c>
      <c r="DR121" s="926"/>
      <c r="DS121" s="926"/>
      <c r="DT121" s="926"/>
      <c r="DU121" s="926"/>
      <c r="DV121" s="927">
        <v>20.100000000000001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28150917</v>
      </c>
      <c r="BR122" s="1000"/>
      <c r="BS122" s="1000"/>
      <c r="BT122" s="1000"/>
      <c r="BU122" s="1000"/>
      <c r="BV122" s="1000">
        <v>27765586</v>
      </c>
      <c r="BW122" s="1000"/>
      <c r="BX122" s="1000"/>
      <c r="BY122" s="1000"/>
      <c r="BZ122" s="1000"/>
      <c r="CA122" s="1000">
        <v>28029008</v>
      </c>
      <c r="CB122" s="1000"/>
      <c r="CC122" s="1000"/>
      <c r="CD122" s="1000"/>
      <c r="CE122" s="1000"/>
      <c r="CF122" s="1017">
        <v>210.1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38931995</v>
      </c>
      <c r="BR123" s="1064"/>
      <c r="BS123" s="1064"/>
      <c r="BT123" s="1064"/>
      <c r="BU123" s="1064"/>
      <c r="BV123" s="1064">
        <v>38775033</v>
      </c>
      <c r="BW123" s="1064"/>
      <c r="BX123" s="1064"/>
      <c r="BY123" s="1064"/>
      <c r="BZ123" s="1064"/>
      <c r="CA123" s="1064">
        <v>38290230</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54.7</v>
      </c>
      <c r="BR124" s="1027"/>
      <c r="BS124" s="1027"/>
      <c r="BT124" s="1027"/>
      <c r="BU124" s="1027"/>
      <c r="BV124" s="1027">
        <v>64.3</v>
      </c>
      <c r="BW124" s="1027"/>
      <c r="BX124" s="1027"/>
      <c r="BY124" s="1027"/>
      <c r="BZ124" s="1027"/>
      <c r="CA124" s="1027">
        <v>73.400000000000006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31136</v>
      </c>
      <c r="AB126" s="959"/>
      <c r="AC126" s="959"/>
      <c r="AD126" s="959"/>
      <c r="AE126" s="960"/>
      <c r="AF126" s="961">
        <v>22841</v>
      </c>
      <c r="AG126" s="959"/>
      <c r="AH126" s="959"/>
      <c r="AI126" s="959"/>
      <c r="AJ126" s="960"/>
      <c r="AK126" s="961">
        <v>16918</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3552</v>
      </c>
      <c r="AB127" s="959"/>
      <c r="AC127" s="959"/>
      <c r="AD127" s="959"/>
      <c r="AE127" s="960"/>
      <c r="AF127" s="961">
        <v>2641</v>
      </c>
      <c r="AG127" s="959"/>
      <c r="AH127" s="959"/>
      <c r="AI127" s="959"/>
      <c r="AJ127" s="960"/>
      <c r="AK127" s="961">
        <v>261</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66927</v>
      </c>
      <c r="AB128" s="1046"/>
      <c r="AC128" s="1046"/>
      <c r="AD128" s="1046"/>
      <c r="AE128" s="1047"/>
      <c r="AF128" s="1048">
        <v>57359</v>
      </c>
      <c r="AG128" s="1046"/>
      <c r="AH128" s="1046"/>
      <c r="AI128" s="1046"/>
      <c r="AJ128" s="1047"/>
      <c r="AK128" s="1048">
        <v>124491</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12.72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15745243</v>
      </c>
      <c r="AB129" s="959"/>
      <c r="AC129" s="959"/>
      <c r="AD129" s="959"/>
      <c r="AE129" s="960"/>
      <c r="AF129" s="961">
        <v>15850445</v>
      </c>
      <c r="AG129" s="959"/>
      <c r="AH129" s="959"/>
      <c r="AI129" s="959"/>
      <c r="AJ129" s="960"/>
      <c r="AK129" s="961">
        <v>15881746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17.72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2681889</v>
      </c>
      <c r="AB130" s="959"/>
      <c r="AC130" s="959"/>
      <c r="AD130" s="959"/>
      <c r="AE130" s="960"/>
      <c r="AF130" s="961">
        <v>2626464</v>
      </c>
      <c r="AG130" s="959"/>
      <c r="AH130" s="959"/>
      <c r="AI130" s="959"/>
      <c r="AJ130" s="960"/>
      <c r="AK130" s="961">
        <v>2543983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13063354</v>
      </c>
      <c r="AB131" s="986"/>
      <c r="AC131" s="986"/>
      <c r="AD131" s="986"/>
      <c r="AE131" s="987"/>
      <c r="AF131" s="985">
        <v>13223981</v>
      </c>
      <c r="AG131" s="986"/>
      <c r="AH131" s="986"/>
      <c r="AI131" s="986"/>
      <c r="AJ131" s="987"/>
      <c r="AK131" s="985">
        <v>13337763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73.400000000000006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12.095293440000001</v>
      </c>
      <c r="AB132" s="1097"/>
      <c r="AC132" s="1097"/>
      <c r="AD132" s="1097"/>
      <c r="AE132" s="1098"/>
      <c r="AF132" s="1099">
        <v>11.46793087</v>
      </c>
      <c r="AG132" s="1097"/>
      <c r="AH132" s="1097"/>
      <c r="AI132" s="1097"/>
      <c r="AJ132" s="1098"/>
      <c r="AK132" s="1099">
        <v>11.295169960000001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12.2</v>
      </c>
      <c r="AB133" s="1080"/>
      <c r="AC133" s="1080"/>
      <c r="AD133" s="1080"/>
      <c r="AE133" s="1081"/>
      <c r="AF133" s="1079">
        <v>11.9</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1mpFVvXNSHYdpZIljLwrzGKW2GEXog7l4/0MLH8hxtfyZkGxcVBDIMQGBoL+zHDw0vDn8LMHyG/0mt1zxFqYQ==" saltValue="Axc1chvke9ISctpIvfEQ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MulQj98qDP2d7udGhos65A0XUZftVzdvdbi+I6H/Hbu6svAOEauyHdtQq0o0C4sHNxGxxSxk7KwaNbLapnosw==" saltValue="U66/DvCJ90oEtU+gwyEv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Hgybb1uX4xAn7GA7hfkG19Ve2eSjsmKqPwzAJzvb7ggsqjTDl9x/3A/teoEA4/wwB9ot7d2WhgXhXeNivxStg==" saltValue="G+U5sIDEXEPrG2Yth6AFI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4294373</v>
      </c>
      <c r="AP9" s="269">
        <v>108762</v>
      </c>
      <c r="AQ9" s="270">
        <v>117270</v>
      </c>
      <c r="AR9" s="271">
        <v>-7.3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1018974</v>
      </c>
      <c r="AP10" s="272">
        <v>25807</v>
      </c>
      <c r="AQ10" s="273">
        <v>10490</v>
      </c>
      <c r="AR10" s="274">
        <v>146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46877</v>
      </c>
      <c r="AP11" s="272">
        <v>1187</v>
      </c>
      <c r="AQ11" s="273">
        <v>1802</v>
      </c>
      <c r="AR11" s="274">
        <v>-34.1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169887</v>
      </c>
      <c r="AP13" s="272">
        <v>4303</v>
      </c>
      <c r="AQ13" s="273">
        <v>4482</v>
      </c>
      <c r="AR13" s="274">
        <v>-4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104723</v>
      </c>
      <c r="AP14" s="272">
        <v>2652</v>
      </c>
      <c r="AQ14" s="273">
        <v>2749</v>
      </c>
      <c r="AR14" s="274">
        <v>-3.5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-137773</v>
      </c>
      <c r="AP15" s="272">
        <v>-3489</v>
      </c>
      <c r="AQ15" s="273">
        <v>-7399</v>
      </c>
      <c r="AR15" s="274">
        <v>-52.8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5497061</v>
      </c>
      <c r="AP16" s="272">
        <v>139222</v>
      </c>
      <c r="AQ16" s="273">
        <v>129397</v>
      </c>
      <c r="AR16" s="274">
        <v>7.6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10.130000000000001</v>
      </c>
      <c r="AP21" s="286">
        <v>11.07</v>
      </c>
      <c r="AQ21" s="287">
        <v>-0.94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96.2</v>
      </c>
      <c r="AP22" s="291">
        <v>97.2</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2784513</v>
      </c>
      <c r="AP32" s="300">
        <v>70523</v>
      </c>
      <c r="AQ32" s="301">
        <v>74841</v>
      </c>
      <c r="AR32" s="302">
        <v>-5.8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1134731</v>
      </c>
      <c r="AP35" s="300">
        <v>28739</v>
      </c>
      <c r="AQ35" s="301">
        <v>16683</v>
      </c>
      <c r="AR35" s="302">
        <v>72.3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187497</v>
      </c>
      <c r="AP36" s="300">
        <v>4749</v>
      </c>
      <c r="AQ36" s="301">
        <v>2411</v>
      </c>
      <c r="AR36" s="302">
        <v>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68256</v>
      </c>
      <c r="AP37" s="300">
        <v>1729</v>
      </c>
      <c r="AQ37" s="301">
        <v>548</v>
      </c>
      <c r="AR37" s="302">
        <v>215.5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7</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-124491</v>
      </c>
      <c r="AP39" s="300">
        <v>-3153</v>
      </c>
      <c r="AQ39" s="301">
        <v>-3756</v>
      </c>
      <c r="AR39" s="302">
        <v>-16.100000000000001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-2543983</v>
      </c>
      <c r="AP40" s="300">
        <v>-64431</v>
      </c>
      <c r="AQ40" s="301">
        <v>-63247</v>
      </c>
      <c r="AR40" s="302">
        <v>1.9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1506523</v>
      </c>
      <c r="AP41" s="300">
        <v>38155</v>
      </c>
      <c r="AQ41" s="301">
        <v>27488</v>
      </c>
      <c r="AR41" s="302">
        <v>38.799999999999997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2245913</v>
      </c>
      <c r="AN51" s="322">
        <v>51769</v>
      </c>
      <c r="AO51" s="323">
        <v>-4.9000000000000004</v>
      </c>
      <c r="AP51" s="324">
        <v>92632</v>
      </c>
      <c r="AQ51" s="325">
        <v>-1.5</v>
      </c>
      <c r="AR51" s="326">
        <v>-3.4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1366022</v>
      </c>
      <c r="AN52" s="330">
        <v>31487</v>
      </c>
      <c r="AO52" s="331">
        <v>27.1</v>
      </c>
      <c r="AP52" s="332">
        <v>47978</v>
      </c>
      <c r="AQ52" s="333">
        <v>-2</v>
      </c>
      <c r="AR52" s="334">
        <v>29.1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2628413</v>
      </c>
      <c r="AN53" s="322">
        <v>61918</v>
      </c>
      <c r="AO53" s="323">
        <v>19.600000000000001</v>
      </c>
      <c r="AP53" s="324">
        <v>96469</v>
      </c>
      <c r="AQ53" s="325">
        <v>4.0999999999999996</v>
      </c>
      <c r="AR53" s="326">
        <v>15.5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1053162</v>
      </c>
      <c r="AN54" s="330">
        <v>24809</v>
      </c>
      <c r="AO54" s="331">
        <v>-21.2</v>
      </c>
      <c r="AP54" s="332">
        <v>49775</v>
      </c>
      <c r="AQ54" s="333">
        <v>3.7</v>
      </c>
      <c r="AR54" s="334">
        <v>-24.9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2569607</v>
      </c>
      <c r="AN55" s="322">
        <v>61950</v>
      </c>
      <c r="AO55" s="323">
        <v>0.1</v>
      </c>
      <c r="AP55" s="324">
        <v>85743</v>
      </c>
      <c r="AQ55" s="325">
        <v>-11.1</v>
      </c>
      <c r="AR55" s="326">
        <v>11.2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1612396</v>
      </c>
      <c r="AN56" s="330">
        <v>38873</v>
      </c>
      <c r="AO56" s="331">
        <v>56.7</v>
      </c>
      <c r="AP56" s="332">
        <v>45231</v>
      </c>
      <c r="AQ56" s="333">
        <v>-9.1</v>
      </c>
      <c r="AR56" s="334">
        <v>65.8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3306338</v>
      </c>
      <c r="AN57" s="322">
        <v>81576</v>
      </c>
      <c r="AO57" s="323">
        <v>31.7</v>
      </c>
      <c r="AP57" s="324">
        <v>92509</v>
      </c>
      <c r="AQ57" s="325">
        <v>7.9</v>
      </c>
      <c r="AR57" s="326">
        <v>23.8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2078833</v>
      </c>
      <c r="AN58" s="330">
        <v>51290</v>
      </c>
      <c r="AO58" s="331">
        <v>31.9</v>
      </c>
      <c r="AP58" s="332">
        <v>52274</v>
      </c>
      <c r="AQ58" s="333">
        <v>15.6</v>
      </c>
      <c r="AR58" s="334">
        <v>16.3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5438963</v>
      </c>
      <c r="AN59" s="322">
        <v>137751</v>
      </c>
      <c r="AO59" s="323">
        <v>68.900000000000006</v>
      </c>
      <c r="AP59" s="324">
        <v>98544</v>
      </c>
      <c r="AQ59" s="325">
        <v>6.5</v>
      </c>
      <c r="AR59" s="326">
        <v>62.4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3942173</v>
      </c>
      <c r="AN60" s="330">
        <v>99842</v>
      </c>
      <c r="AO60" s="331">
        <v>94.7</v>
      </c>
      <c r="AP60" s="332">
        <v>55816</v>
      </c>
      <c r="AQ60" s="333">
        <v>6.8</v>
      </c>
      <c r="AR60" s="334">
        <v>87.9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3237847</v>
      </c>
      <c r="AN61" s="337">
        <v>78993</v>
      </c>
      <c r="AO61" s="338">
        <v>23.1</v>
      </c>
      <c r="AP61" s="339">
        <v>93179</v>
      </c>
      <c r="AQ61" s="340">
        <v>1.2</v>
      </c>
      <c r="AR61" s="326">
        <v>21.9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2010517</v>
      </c>
      <c r="AN62" s="330">
        <v>49260</v>
      </c>
      <c r="AO62" s="331">
        <v>37.799999999999997</v>
      </c>
      <c r="AP62" s="332">
        <v>50215</v>
      </c>
      <c r="AQ62" s="333">
        <v>3</v>
      </c>
      <c r="AR62" s="334">
        <v>34.799999999999997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3MM+DfebnnsFfmTkSpu9n+YvWr0fMvwtabO7ZdJhA6fAAGN05DwyvhxDON6nxZ9u2/fJmEQV+ZPTO/N45cAfDQ==" saltValue="gcYW/WqxD4dh3J1ioeVI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OsZZJ8egTN+CGwXbRKBVxSGWt7/c3Bbw7QmpYRNI507xnUSHdxcIi10tEo7TdYidEylJxn6ejZ8m1bCJsUDxWQ==" saltValue="YGU1oBFVhalCcKOwnIYpG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FQT/eEk0UC5G6MQmMDNz9ghvAzTrwYBNzD6nGQoy7b0cxoEot5qudtNLU8Y91T86lgahro5GypOzqxQFOzMJ9w==" saltValue="QW3A6GCHXSMZoF97guV+m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30.18</v>
      </c>
      <c r="G47" s="12">
        <v>30.67</v>
      </c>
      <c r="H47" s="12">
        <v>31.5</v>
      </c>
      <c r="I47" s="12">
        <v>30.17</v>
      </c>
      <c r="J47" s="13">
        <v>27.51</v>
      </c>
    </row>
    <row r="48" spans="2:10" ht="57.75" customHeight="1" x14ac:dyDescent="0.2">
      <c r="B48" s="14"/>
      <c r="C48" s="1141" t="s">
        <v>4</v>
      </c>
      <c r="D48" s="1141"/>
      <c r="E48" s="1142"/>
      <c r="F48" s="15">
        <v>7.63</v>
      </c>
      <c r="G48" s="16">
        <v>4.7</v>
      </c>
      <c r="H48" s="16">
        <v>5.36</v>
      </c>
      <c r="I48" s="16">
        <v>6.98</v>
      </c>
      <c r="J48" s="17">
        <v>4.88</v>
      </c>
    </row>
    <row r="49" spans="2:10" ht="57.75" customHeight="1" thickBot="1" x14ac:dyDescent="0.25">
      <c r="B49" s="18"/>
      <c r="C49" s="1143" t="s">
        <v>5</v>
      </c>
      <c r="D49" s="1143"/>
      <c r="E49" s="1144"/>
      <c r="F49" s="19">
        <v>0.53</v>
      </c>
      <c r="G49" s="20" t="s">
        <v>531</v>
      </c>
      <c r="H49" s="20">
        <v>0.59</v>
      </c>
      <c r="I49" s="20">
        <v>0.54</v>
      </c>
      <c r="J49" s="21" t="s">
        <v>532</v>
      </c>
    </row>
    <row r="50" spans="2:10" ht="13" x14ac:dyDescent="0.2"/>
  </sheetData>
  <sheetProtection algorithmName="SHA-512" hashValue="J6MiMGoK0JYyZm1W+vrLORslrE2QA+/Tvz51/IMdzIjUuU2v87MS3cgBcjUarFIThhnfmGUBPxwviD4UexRguw==" saltValue="JSWAQc+fZzyGqvMxhXJc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明日香</cp:lastModifiedBy>
  <cp:lastPrinted>2026-03-04T06:15:10Z</cp:lastPrinted>
  <dcterms:created xsi:type="dcterms:W3CDTF">2026-02-23T04:42:08Z</dcterms:created>
  <dcterms:modified xsi:type="dcterms:W3CDTF">2026-03-17T02:14:07Z</dcterms:modified>
  <cp:category/>
</cp:coreProperties>
</file>