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Fl-y00\2026年度\10総務部\10161財政班共有\25決算統計\2510財政状況資料集\R6追加分\04_修正\"/>
    </mc:Choice>
  </mc:AlternateContent>
  <xr:revisionPtr revIDLastSave="0" documentId="13_ncr:1_{5EDED31C-D841-44AD-8625-4B2533D64F1A}"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BE35" i="10"/>
  <c r="BW34" i="10"/>
  <c r="BE34" i="10"/>
  <c r="C34" i="10"/>
  <c r="C35" i="10" s="1"/>
  <c r="BW35" i="10" l="1"/>
  <c r="BW36" i="10" s="1"/>
  <c r="BW37" i="10" s="1"/>
  <c r="BW38" i="10" s="1"/>
  <c r="BW39" i="10" s="1"/>
  <c r="BW40" i="10" s="1"/>
  <c r="C36" i="10"/>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AM34" i="10"/>
  <c r="AM35" i="10" s="1"/>
</calcChain>
</file>

<file path=xl/sharedStrings.xml><?xml version="1.0" encoding="utf-8"?>
<sst xmlns="http://schemas.openxmlformats.org/spreadsheetml/2006/main" count="1118" uniqueCount="574">
  <si>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</si>
  <si>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</si>
  <si>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</si>
  <si>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</si>
  <si>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</si>
  <si>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</si>
  <si>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</si>
  <si>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</si>
  <si>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</si>
  <si>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</si>
  <si>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</si>
  <si>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</si>
  <si>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</si>
  <si>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</si>
  <si>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</si>
  <si>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</si>
  <si>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</si>
  <si>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</si>
  <si>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</si>
  <si>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</si>
  <si>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</si>
  <si>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</si>
  <si>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</si>
  <si>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</si>
  <si>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</si>
  <si>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</si>
  <si>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</si>
  <si>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</si>
  <si>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</si>
  <si>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</si>
  <si>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</si>
  <si>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</si>
  <si>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</si>
  <si>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</si>
  <si>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</si>
  <si>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</si>
  <si>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</si>
  <si>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</si>
  <si>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</si>
  <si>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</si>
  <si>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</si>
  <si>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</si>
  <si>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</si>
  <si>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</si>
  <si>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</si>
  <si>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</si>
  <si>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</si>
  <si>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</si>
  <si>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</si>
  <si>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</si>
  <si>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</si>
  <si>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</si>
  <si>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</si>
  <si>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</si>
  <si>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</si>
  <si>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</si>
  <si>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</si>
  <si>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</si>
  <si>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</si>
  <si>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</si>
  <si>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</si>
  <si>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</si>
  <si>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</si>
  <si>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</si>
  <si>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</si>
  <si>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</si>
  <si>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</si>
  <si>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</si>
  <si>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</si>
  <si>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</si>
  <si>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</si>
  <si>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</si>
  <si>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</si>
  <si>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</si>
  <si>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</si>
  <si>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</si>
  <si>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</si>
  <si>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</si>
  <si>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</si>
  <si>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秋田県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</si>
  <si>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</si>
  <si>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</si>
  <si>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</si>
  <si>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</si>
  <si>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</si>
  <si>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</si>
  <si>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</si>
  <si>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</si>
  <si>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</si>
  <si>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</si>
  <si>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</si>
  <si>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</si>
  <si>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</si>
  <si>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</si>
  <si>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湯沢市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</si>
  <si>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</si>
  <si>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</si>
  <si>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</si>
  <si>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</si>
  <si>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</si>
  <si>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</si>
  <si>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</si>
  <si>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</si>
  <si>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</si>
  <si>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</si>
  <si>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</si>
  <si>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</si>
  <si>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</si>
  <si>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</si>
  <si>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</si>
  <si>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</si>
  <si>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</si>
  <si>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</si>
  <si>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</si>
  <si>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</si>
  <si>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</si>
  <si>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</si>
  <si>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</si>
  <si>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</si>
  <si>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</si>
  <si>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</si>
  <si>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</si>
  <si>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</si>
  <si>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</si>
  <si>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</si>
  <si>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</si>
  <si>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</si>
  <si>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</si>
  <si>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</si>
  <si>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</si>
  <si>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</si>
  <si>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</si>
  <si>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</si>
  <si>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</si>
  <si>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</si>
  <si>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</si>
  <si>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</si>
  <si>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</si>
  <si>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</si>
  <si>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</si>
  <si>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</si>
  <si>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</si>
  <si>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</si>
  <si>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</si>
  <si>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</si>
  <si>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</si>
  <si>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</si>
  <si>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</si>
  <si>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</si>
  <si>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</si>
  <si>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</si>
  <si>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</si>
  <si>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</si>
  <si>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</si>
  <si>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</si>
  <si>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</si>
  <si>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</si>
  <si>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</si>
  <si>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</si>
  <si>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</si>
  <si>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</si>
  <si>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</si>
  <si>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</si>
  <si>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</si>
  <si>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</si>
  <si>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</si>
  <si>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</si>
  <si>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</si>
  <si>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</si>
  <si>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</si>
  <si>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</si>
  <si>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</si>
  <si>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</si>
  <si>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</si>
  <si>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</si>
  <si>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</si>
  <si>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</si>
  <si>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</si>
  <si>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</si>
  <si>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</si>
  <si>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</si>
  <si>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</si>
  <si>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</si>
  <si>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</si>
  <si>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</si>
  <si>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</si>
  <si>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</si>
  <si>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</si>
  <si>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</si>
  <si>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</si>
  <si>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</si>
  <si>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</si>
  <si>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</si>
  <si>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</si>
  <si>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</si>
  <si>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</si>
  <si>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</si>
  <si>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</si>
  <si>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</si>
  <si>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</si>
  <si>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</si>
  <si>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</si>
  <si>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</si>
  <si>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秋田県湯沢市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</si>
  <si>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</si>
  <si>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</si>
  <si>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</si>
  <si>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</si>
  <si>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</si>
  <si>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</si>
  <si>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</si>
  <si>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</si>
  <si>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</si>
  <si>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</si>
  <si>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</si>
  <si>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</si>
  <si>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</si>
  <si>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</si>
  <si>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</si>
  <si>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</si>
  <si>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</si>
  <si>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</si>
  <si>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</si>
  <si>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</si>
  <si>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</si>
  <si>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</si>
  <si>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</si>
  <si>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</si>
  <si>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</si>
  <si>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</si>
  <si>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</si>
  <si>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</si>
  <si>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</si>
  <si>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</si>
  <si>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</si>
  <si>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</si>
  <si>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</si>
  <si>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</si>
  <si>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</si>
  <si>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</si>
  <si>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</si>
  <si>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</si>
  <si>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</si>
  <si>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</si>
  <si>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</si>
  <si>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</si>
  <si>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</si>
  <si>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</si>
  <si>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</si>
  <si>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</si>
  <si>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</si>
  <si>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</si>
  <si>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</si>
  <si>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</si>
  <si>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</si>
  <si>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</si>
  <si>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</si>
  <si>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</si>
  <si>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</si>
  <si>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</si>
  <si>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</si>
  <si>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</si>
  <si>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</si>
  <si>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</si>
  <si>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</si>
  <si>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</si>
  <si>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</si>
  <si>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</si>
  <si>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</si>
  <si>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</si>
  <si>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</si>
  <si>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</si>
  <si>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</si>
  <si>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</si>
  <si>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</si>
  <si>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</si>
  <si>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</si>
  <si>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</si>
  <si>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</si>
  <si>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</si>
  <si>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</si>
  <si>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</si>
  <si>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</si>
  <si>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</si>
  <si>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</si>
  <si>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</si>
  <si>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</si>
  <si>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</si>
  <si>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</si>
  <si>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</si>
  <si>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</si>
  <si>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</si>
  <si>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</si>
  <si>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</si>
  <si>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</si>
  <si>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</si>
  <si>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</si>
  <si>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</si>
  <si>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</si>
  <si>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</si>
  <si>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</si>
  <si>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</si>
  <si>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</si>
  <si>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</si>
  <si>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</si>
  <si>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</si>
  <si>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</si>
  <si>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</si>
  <si>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</si>
  <si>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</si>
  <si>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</si>
  <si>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</si>
  <si>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</si>
  <si>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</si>
  <si>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</si>
  <si>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</si>
  <si>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</si>
  <si>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</si>
  <si>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</si>
  <si>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</si>
  <si>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</si>
  <si>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</si>
  <si>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</si>
  <si>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</si>
  <si>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</si>
  <si>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</si>
  <si>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</si>
  <si>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</si>
  <si>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</si>
  <si>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</si>
  <si>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</si>
  <si>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</si>
  <si>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</si>
  <si>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</si>
  <si>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</si>
  <si>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</si>
  <si>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</si>
  <si>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</si>
  <si>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</si>
  <si>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</si>
  <si>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</si>
  <si>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</si>
  <si>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</si>
  <si>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</si>
  <si>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</si>
  <si>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</si>
  <si>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</si>
  <si>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</si>
  <si>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</si>
  <si>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</si>
  <si>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</si>
  <si>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</si>
  <si>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</si>
  <si>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</si>
  <si>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秋田県湯沢市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</si>
  <si>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</si>
  <si>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</si>
  <si>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</si>
  <si>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</si>
  <si>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</si>
  <si>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</si>
  <si>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</si>
  <si>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</si>
  <si>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</si>
  <si>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</si>
  <si>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</si>
  <si>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</si>
  <si>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</si>
  <si>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</si>
  <si>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</si>
  <si>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</si>
  <si>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</si>
  <si>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</si>
  <si>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</si>
  <si>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</si>
  <si>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養護老人ホーム愛宕荘特別会計</t>
    <phoneticPr fontId="5"/>
  </si>
  <si>
    <t>皆瀬更生園特別会計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</si>
  <si>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</si>
  <si>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</si>
  <si>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</si>
  <si>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</si>
  <si>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</si>
  <si>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</si>
  <si>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</si>
  <si>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</si>
  <si>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</si>
  <si>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</si>
  <si>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</si>
  <si>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</si>
  <si>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</si>
  <si>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</si>
  <si>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</si>
  <si>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</si>
  <si>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</si>
  <si>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</si>
  <si>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</si>
  <si>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</si>
  <si>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</si>
  <si>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</si>
  <si>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</si>
  <si>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</si>
  <si>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</si>
  <si>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</si>
  <si>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</si>
  <si>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</si>
  <si>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</si>
  <si>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</si>
  <si>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</si>
  <si>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</si>
  <si>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</si>
  <si>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</si>
  <si>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</si>
  <si>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</si>
  <si>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</si>
  <si>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</si>
  <si>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</si>
  <si>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</si>
  <si>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</si>
  <si>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</si>
  <si>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</si>
  <si>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</si>
  <si>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</si>
  <si>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</si>
  <si>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</si>
  <si>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</si>
  <si>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</si>
  <si>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</si>
  <si>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</si>
  <si>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</si>
  <si>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</si>
  <si>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</si>
  <si>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</si>
  <si>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</si>
  <si>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</si>
  <si>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</si>
  <si>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</si>
  <si>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</si>
  <si>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</si>
  <si>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</si>
  <si>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</si>
  <si>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</si>
  <si>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</si>
  <si>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</si>
  <si>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</si>
  <si>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</si>
  <si>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</si>
  <si>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</si>
  <si>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</si>
  <si>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</si>
  <si>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</si>
  <si>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</si>
  <si>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</si>
  <si>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</si>
  <si>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</si>
  <si>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</si>
  <si>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</si>
  <si>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</si>
  <si>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</si>
  <si>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</si>
  <si>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</si>
  <si>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</si>
  <si>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</si>
  <si>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</si>
  <si>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</si>
  <si>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</si>
  <si>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</si>
  <si>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</si>
  <si>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</si>
  <si>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</si>
  <si>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</si>
  <si>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</si>
  <si>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</si>
  <si>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</si>
  <si>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</si>
  <si>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</si>
  <si>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</si>
  <si>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</si>
  <si>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</si>
  <si>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</si>
  <si>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</si>
  <si>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</si>
  <si>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</si>
  <si>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</si>
  <si>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</si>
  <si>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</si>
  <si>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</si>
  <si>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</si>
  <si>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</si>
  <si>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</si>
  <si>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</si>
  <si>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</si>
  <si>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</si>
  <si>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</si>
  <si>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</si>
  <si>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</si>
  <si>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</si>
  <si>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</si>
  <si>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</si>
  <si>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</si>
  <si>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</si>
  <si>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</si>
  <si>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</si>
  <si>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</si>
  <si>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</si>
  <si>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</si>
  <si>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</si>
  <si>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</si>
  <si>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</si>
  <si>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</si>
  <si>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</si>
  <si>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</si>
  <si>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</si>
  <si>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</si>
  <si>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</si>
  <si>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</si>
  <si>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</si>
  <si>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</si>
  <si>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</si>
  <si>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</si>
  <si>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</si>
  <si>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</si>
  <si>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</si>
  <si>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</si>
  <si>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</si>
  <si>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</si>
  <si>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</si>
  <si>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</si>
  <si>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</si>
  <si>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</si>
  <si>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</si>
  <si>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</si>
  <si>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1.67</t>
  </si>
  <si>
    <t>▲ 4.69</t>
  </si>
  <si>
    <t>水道事業会計</t>
  </si>
  <si>
    <t>一般会計</t>
  </si>
  <si>
    <t>下水道事業会計</t>
  </si>
  <si>
    <t>養護老人ホーム愛宕荘特別会計</t>
  </si>
  <si>
    <t>介護保険特別会計</t>
  </si>
  <si>
    <t>後期高齢者医療特別会計</t>
  </si>
  <si>
    <t>国民健康保険特別会計</t>
  </si>
  <si>
    <t>皆瀬更生園特別会計</t>
  </si>
  <si>
    <t>その他会計（赤字）</t>
  </si>
  <si>
    <t>その他会計（黒字）</t>
  </si>
  <si>
    <t>R02</t>
    <phoneticPr fontId="5"/>
  </si>
  <si>
    <t>R03</t>
    <phoneticPr fontId="5"/>
  </si>
  <si>
    <t>R04</t>
    <phoneticPr fontId="5"/>
  </si>
  <si>
    <t>R05</t>
    <phoneticPr fontId="5"/>
  </si>
  <si>
    <t>R06</t>
    <phoneticPr fontId="5"/>
  </si>
  <si>
    <t>-</t>
    <phoneticPr fontId="38"/>
  </si>
  <si>
    <t>小町の郷</t>
    <rPh sb="0" eb="2">
      <t>コマチ</t>
    </rPh>
    <rPh sb="3" eb="4">
      <t>サト</t>
    </rPh>
    <phoneticPr fontId="2"/>
  </si>
  <si>
    <t>皆瀬村活性化センター</t>
    <rPh sb="0" eb="2">
      <t>ミナセ</t>
    </rPh>
    <rPh sb="2" eb="3">
      <t>ムラ</t>
    </rPh>
    <rPh sb="3" eb="6">
      <t>カッセイカ</t>
    </rPh>
    <phoneticPr fontId="2"/>
  </si>
  <si>
    <t>湯沢雄勝広域市町村圏組合（一般会計）</t>
    <rPh sb="0" eb="2">
      <t>ユザワ</t>
    </rPh>
    <rPh sb="2" eb="4">
      <t>オガチ</t>
    </rPh>
    <rPh sb="4" eb="6">
      <t>コウイキ</t>
    </rPh>
    <rPh sb="6" eb="9">
      <t>シチョウソン</t>
    </rPh>
    <rPh sb="9" eb="10">
      <t>ケン</t>
    </rPh>
    <rPh sb="10" eb="12">
      <t>クミアイ</t>
    </rPh>
    <rPh sb="13" eb="15">
      <t>イッパン</t>
    </rPh>
    <rPh sb="15" eb="17">
      <t>カイケイ</t>
    </rPh>
    <phoneticPr fontId="2"/>
  </si>
  <si>
    <t>湯沢雄勝広域市町村圏組合（湯沢雄勝ふるさと市町村圏基金特別会計）</t>
    <rPh sb="0" eb="2">
      <t>ユザワ</t>
    </rPh>
    <rPh sb="2" eb="4">
      <t>オガチ</t>
    </rPh>
    <rPh sb="4" eb="6">
      <t>コウイキ</t>
    </rPh>
    <rPh sb="6" eb="9">
      <t>シチョウソン</t>
    </rPh>
    <rPh sb="9" eb="10">
      <t>ケン</t>
    </rPh>
    <rPh sb="10" eb="12">
      <t>クミアイ</t>
    </rPh>
    <rPh sb="13" eb="15">
      <t>ユザワ</t>
    </rPh>
    <rPh sb="15" eb="17">
      <t>オガチ</t>
    </rPh>
    <rPh sb="21" eb="24">
      <t>シチョウソン</t>
    </rPh>
    <rPh sb="24" eb="25">
      <t>ケン</t>
    </rPh>
    <rPh sb="25" eb="27">
      <t>キキン</t>
    </rPh>
    <rPh sb="27" eb="29">
      <t>トクベツ</t>
    </rPh>
    <rPh sb="29" eb="31">
      <t>カイケイ</t>
    </rPh>
    <phoneticPr fontId="2"/>
  </si>
  <si>
    <t>秋田県市町村総合事務組合（一般会計）</t>
    <rPh sb="0" eb="3">
      <t>アキタケン</t>
    </rPh>
    <rPh sb="3" eb="6">
      <t>シチョウソン</t>
    </rPh>
    <rPh sb="6" eb="8">
      <t>ソウゴウ</t>
    </rPh>
    <rPh sb="8" eb="10">
      <t>ジム</t>
    </rPh>
    <rPh sb="10" eb="12">
      <t>クミアイ</t>
    </rPh>
    <rPh sb="13" eb="15">
      <t>イッパン</t>
    </rPh>
    <rPh sb="15" eb="17">
      <t>カイケイ</t>
    </rPh>
    <phoneticPr fontId="2"/>
  </si>
  <si>
    <t>秋田県市町村総合事務組合（交通災害共済事業等特別会計）</t>
    <rPh sb="0" eb="3">
      <t>アキタケン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2">
      <t>トウ</t>
    </rPh>
    <rPh sb="22" eb="24">
      <t>トクベツ</t>
    </rPh>
    <rPh sb="24" eb="26">
      <t>カイケイ</t>
    </rPh>
    <phoneticPr fontId="2"/>
  </si>
  <si>
    <t>秋田県市町村会館管理組合（一般会計）</t>
    <rPh sb="0" eb="3">
      <t>アキタケン</t>
    </rPh>
    <rPh sb="3" eb="6">
      <t>シチョウソン</t>
    </rPh>
    <rPh sb="6" eb="8">
      <t>カイカン</t>
    </rPh>
    <rPh sb="8" eb="10">
      <t>カンリ</t>
    </rPh>
    <rPh sb="10" eb="12">
      <t>クミアイ</t>
    </rPh>
    <rPh sb="13" eb="15">
      <t>イッパン</t>
    </rPh>
    <rPh sb="15" eb="17">
      <t>カイケイ</t>
    </rPh>
    <phoneticPr fontId="2"/>
  </si>
  <si>
    <t>秋田県後期高齢者医療広域連合（一般会計）</t>
    <rPh sb="0" eb="3">
      <t>アキタケン</t>
    </rPh>
    <rPh sb="3" eb="5">
      <t>コウキ</t>
    </rPh>
    <rPh sb="5" eb="8">
      <t>コウレイシャ</t>
    </rPh>
    <rPh sb="8" eb="10">
      <t>イリョウ</t>
    </rPh>
    <rPh sb="10" eb="12">
      <t>コウイキ</t>
    </rPh>
    <rPh sb="12" eb="14">
      <t>レンゴウ</t>
    </rPh>
    <rPh sb="15" eb="17">
      <t>イッパン</t>
    </rPh>
    <rPh sb="17" eb="19">
      <t>カイケイ</t>
    </rPh>
    <phoneticPr fontId="2"/>
  </si>
  <si>
    <t>秋田県後期高齢者医療広域連合（後期高齢者医療特別会計）</t>
    <rPh sb="0" eb="3">
      <t>アキタケン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</si>
  <si>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地域振興基金</t>
    <rPh sb="0" eb="2">
      <t>チイキ</t>
    </rPh>
    <rPh sb="2" eb="4">
      <t>シンコウ</t>
    </rPh>
    <rPh sb="4" eb="6">
      <t>キキン</t>
    </rPh>
    <phoneticPr fontId="5"/>
  </si>
  <si>
    <t>ふるさと輝き基金</t>
    <rPh sb="4" eb="5">
      <t>カガヤ</t>
    </rPh>
    <rPh sb="6" eb="8">
      <t>キキン</t>
    </rPh>
    <phoneticPr fontId="38"/>
  </si>
  <si>
    <t>公共施設解体基金</t>
    <rPh sb="0" eb="4">
      <t>コウキョウシセツ</t>
    </rPh>
    <rPh sb="4" eb="6">
      <t>カイタイ</t>
    </rPh>
    <rPh sb="6" eb="8">
      <t>キキン</t>
    </rPh>
    <phoneticPr fontId="38"/>
  </si>
  <si>
    <t>電源立地地域対策事業基金</t>
    <rPh sb="0" eb="2">
      <t>デンゲン</t>
    </rPh>
    <rPh sb="2" eb="4">
      <t>リッチ</t>
    </rPh>
    <rPh sb="4" eb="6">
      <t>チイキ</t>
    </rPh>
    <rPh sb="6" eb="8">
      <t>タイサク</t>
    </rPh>
    <rPh sb="8" eb="10">
      <t>ジギョウ</t>
    </rPh>
    <rPh sb="10" eb="12">
      <t>キキン</t>
    </rPh>
    <phoneticPr fontId="38"/>
  </si>
  <si>
    <t>森林環境譲与税基金</t>
    <rPh sb="0" eb="2">
      <t>シンリン</t>
    </rPh>
    <rPh sb="2" eb="4">
      <t>カンキョウ</t>
    </rPh>
    <rPh sb="4" eb="7">
      <t>ジョウヨゼイ</t>
    </rPh>
    <rPh sb="7" eb="9">
      <t>キキン</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</si>
  <si>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</si>
  <si>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</si>
  <si>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</si>
  <si>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</si>
  <si>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</si>
  <si>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</si>
  <si>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</si>
  <si>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</si>
  <si>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の算出式において、地方債の償還が進んだことにより分子が減少した。一方、普通交付税及び標準税収入額等の増加により分母は増加した。分子の減少幅が分母の増加幅を上回ったことにより比率は前年度比で0.3ポイント減少したものの、依然として類似団体平均値を大きく上回っている。
　将来負担比率は、湯沢文化会館施設整備事業や緑風荘大規模改修事業などの大型普通建設事業の実施により地方債残高が増加したことで、前年度比で9.1ポイント増加し、類似団体平均値を大きく上回っている。
　令和５年度から令和７年度にかけての大型普通建設事業に伴う地方債発行額の増加により、元利償還金は今後数年間逓増する見込みである。起債の要因となる建設事業等においては、今後も計画的かつ身の丈に合った事業展開を基本とし、充当率と交付税算入率の高い有利な地方債を活用することに加え、国庫補助金等地方債以外の財源の確保に努め、実質公債費比率の改善を図るとともに、湯沢市公共施設等総合管理計画はじめとする計画に基づき、計画的な施設整備を行っていく。</t>
    <rPh sb="50" eb="52">
      <t>ヒョウジュン</t>
    </rPh>
    <rPh sb="52" eb="55">
      <t>ゼイシュウニュウ</t>
    </rPh>
    <rPh sb="55" eb="56">
      <t>ガク</t>
    </rPh>
    <rPh sb="56" eb="57">
      <t>ナド</t>
    </rPh>
    <rPh sb="58" eb="60">
      <t>ゾウカ</t>
    </rPh>
    <rPh sb="66" eb="68">
      <t>ゾウカ</t>
    </rPh>
    <rPh sb="81" eb="83">
      <t>ゾウカ</t>
    </rPh>
    <phoneticPr fontId="5"/>
  </si>
  <si>
    <t>実質公債費比率</t>
    <phoneticPr fontId="5"/>
  </si>
  <si>
    <t>　将来負担比率は、湯沢文化会館施設整備事業や緑風荘大規模改修事業などの大型普通建設事業の実施により地方債残高が増加したことで、前年度比で9.1ポイント増加し、類似団体平均値を大きく上回っている。
　有形固定資産減価償却率は、当市の合併以前に建設された建物等の減価償却が進み、前年度比0.4ポイント増加したものの、依然として類似団体内平均値を下回っている。
　令和５年度から令和７年度にかけての大型普通建設事業に伴う地方債発行額の拡大による地方債残高の増加及び債務負担行為に基づく支出の増大により将来負担比率の上昇が予想される。今後は、将来負担額を減少させるべく、事業の精査等により地方債の新規発行を抑制するとともに、充当可能基金の確保や公営企業の運営の健全化を図り、引き続き将来負担比率の改善に努めるとともに、湯沢市公共施設等総合管理計画をはじめとする計画に則り、計画的な施設の解体、改修、建て替えを進め、施設の安全性や利便性の確保を適切に行っていく。</t>
    <rPh sb="75" eb="77">
      <t>ゾウカ</t>
    </rPh>
    <rPh sb="214" eb="216">
      <t>カクダイ</t>
    </rPh>
    <rPh sb="243" eb="244">
      <t>ダイ</t>
    </rPh>
    <rPh sb="254" eb="256">
      <t>ジョウショウ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</si>
</sst>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8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27"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7" fillId="0" borderId="12" xfId="16" applyFont="1" applyBorder="1" applyAlignment="1" applyProtection="1">
      <alignment horizontal="left" vertical="top" wrapText="1"/>
      <protection locked="0"/>
    </xf>
    <xf numFmtId="0" fontId="27" fillId="0" borderId="51" xfId="16" applyFont="1" applyBorder="1" applyAlignment="1" applyProtection="1">
      <alignment horizontal="left" vertical="top" wrapText="1"/>
      <protection locked="0"/>
    </xf>
    <xf numFmtId="0" fontId="27" fillId="0" borderId="65" xfId="16" applyFont="1" applyBorder="1" applyAlignment="1" applyProtection="1">
      <alignment horizontal="left" vertical="top" wrapText="1"/>
      <protection locked="0"/>
    </xf>
    <xf numFmtId="0" fontId="27" fillId="0" borderId="0" xfId="16" applyFont="1" applyAlignment="1" applyProtection="1">
      <alignment horizontal="left" vertical="top" wrapText="1"/>
      <protection locked="0"/>
    </xf>
    <xf numFmtId="0" fontId="27" fillId="0" borderId="38" xfId="16" applyFont="1" applyBorder="1" applyAlignment="1" applyProtection="1">
      <alignment horizontal="left" vertical="top" wrapText="1"/>
      <protection locked="0"/>
    </xf>
    <xf numFmtId="0" fontId="27" fillId="0" borderId="37" xfId="16" applyFont="1" applyBorder="1" applyAlignment="1" applyProtection="1">
      <alignment horizontal="left" vertical="top" wrapText="1"/>
      <protection locked="0"/>
    </xf>
    <xf numFmtId="0" fontId="27" fillId="0" borderId="56" xfId="16" applyFont="1" applyBorder="1" applyAlignment="1" applyProtection="1">
      <alignment horizontal="left" vertical="top" wrapText="1"/>
      <protection locked="0"/>
    </xf>
    <xf numFmtId="0" fontId="27"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1A59B49-D00B-4AA9-AB37-5F901B88D4A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B7A4-4AC0-A03E-79302EE5B66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51769</c:v>
                </c:pt>
                <c:pt idx="1">
                  <c:v>61918</c:v>
                </c:pt>
                <c:pt idx="2">
                  <c:v>61950</c:v>
                </c:pt>
                <c:pt idx="3">
                  <c:v>81576</c:v>
                </c:pt>
                <c:pt idx="4">
                  <c:v>137751</c:v>
                </c:pt>
              </c:numCache>
            </c:numRef>
          </c:val>
          <c:smooth val="0"/>
          <c:extLst>
            <c:ext xmlns:c16="http://schemas.microsoft.com/office/drawing/2014/chart" uri="{C3380CC4-5D6E-409C-BE32-E72D297353CC}">
              <c16:uniqueId val="{00000001-B7A4-4AC0-A03E-79302EE5B66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7.63</c:v>
                </c:pt>
                <c:pt idx="1">
                  <c:v>4.7</c:v>
                </c:pt>
                <c:pt idx="2">
                  <c:v>5.36</c:v>
                </c:pt>
                <c:pt idx="3">
                  <c:v>6.98</c:v>
                </c:pt>
                <c:pt idx="4">
                  <c:v>4.88</c:v>
                </c:pt>
              </c:numCache>
            </c:numRef>
          </c:val>
          <c:extLst>
            <c:ext xmlns:c16="http://schemas.microsoft.com/office/drawing/2014/chart" uri="{C3380CC4-5D6E-409C-BE32-E72D297353CC}">
              <c16:uniqueId val="{00000000-BF01-4109-90E0-D8E407855C3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30.18</c:v>
                </c:pt>
                <c:pt idx="1">
                  <c:v>30.67</c:v>
                </c:pt>
                <c:pt idx="2">
                  <c:v>31.5</c:v>
                </c:pt>
                <c:pt idx="3">
                  <c:v>30.17</c:v>
                </c:pt>
                <c:pt idx="4">
                  <c:v>27.51</c:v>
                </c:pt>
              </c:numCache>
            </c:numRef>
          </c:val>
          <c:extLst>
            <c:ext xmlns:c16="http://schemas.microsoft.com/office/drawing/2014/chart" uri="{C3380CC4-5D6E-409C-BE32-E72D297353CC}">
              <c16:uniqueId val="{00000001-BF01-4109-90E0-D8E407855C3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0.53</c:v>
                </c:pt>
                <c:pt idx="1">
                  <c:v>-1.67</c:v>
                </c:pt>
                <c:pt idx="2">
                  <c:v>0.59</c:v>
                </c:pt>
                <c:pt idx="3">
                  <c:v>0.54</c:v>
                </c:pt>
                <c:pt idx="4">
                  <c:v>-4.6900000000000004</c:v>
                </c:pt>
              </c:numCache>
            </c:numRef>
          </c:val>
          <c:smooth val="0"/>
          <c:extLst>
            <c:ext xmlns:c16="http://schemas.microsoft.com/office/drawing/2014/chart" uri="{C3380CC4-5D6E-409C-BE32-E72D297353CC}">
              <c16:uniqueId val="{00000002-BF01-4109-90E0-D8E407855C3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D6E-4D1A-923F-1685422AAF1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D6E-4D1A-923F-1685422AAF1E}"/>
            </c:ext>
          </c:extLst>
        </c:ser>
        <c:ser>
          <c:idx val="2"/>
          <c:order val="2"/>
          <c:tx>
            <c:strRef>
              <c:f>データシート!$A$29</c:f>
              <c:strCache>
                <c:ptCount val="1"/>
                <c:pt idx="0">
                  <c:v>皆瀬更生園特別会計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5D6E-4D1A-923F-1685422AAF1E}"/>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0.35</c:v>
                </c:pt>
                <c:pt idx="4">
                  <c:v>#N/A</c:v>
                </c:pt>
                <c:pt idx="5">
                  <c:v>0</c:v>
                </c:pt>
                <c:pt idx="6">
                  <c:v>#N/A</c:v>
                </c:pt>
                <c:pt idx="7">
                  <c:v>0.01</c:v>
                </c:pt>
                <c:pt idx="8">
                  <c:v>#N/A</c:v>
                </c:pt>
                <c:pt idx="9">
                  <c:v>0.01</c:v>
                </c:pt>
              </c:numCache>
            </c:numRef>
          </c:val>
          <c:extLst>
            <c:ext xmlns:c16="http://schemas.microsoft.com/office/drawing/2014/chart" uri="{C3380CC4-5D6E-409C-BE32-E72D297353CC}">
              <c16:uniqueId val="{00000003-5D6E-4D1A-923F-1685422AAF1E}"/>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4-5D6E-4D1A-923F-1685422AAF1E}"/>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0.49</c:v>
                </c:pt>
                <c:pt idx="2">
                  <c:v>#N/A</c:v>
                </c:pt>
                <c:pt idx="3">
                  <c:v>0.45</c:v>
                </c:pt>
                <c:pt idx="4">
                  <c:v>#N/A</c:v>
                </c:pt>
                <c:pt idx="5">
                  <c:v>0.13</c:v>
                </c:pt>
                <c:pt idx="6">
                  <c:v>#N/A</c:v>
                </c:pt>
                <c:pt idx="7">
                  <c:v>0</c:v>
                </c:pt>
                <c:pt idx="8">
                  <c:v>#N/A</c:v>
                </c:pt>
                <c:pt idx="9">
                  <c:v>0.02</c:v>
                </c:pt>
              </c:numCache>
            </c:numRef>
          </c:val>
          <c:extLst>
            <c:ext xmlns:c16="http://schemas.microsoft.com/office/drawing/2014/chart" uri="{C3380CC4-5D6E-409C-BE32-E72D297353CC}">
              <c16:uniqueId val="{00000005-5D6E-4D1A-923F-1685422AAF1E}"/>
            </c:ext>
          </c:extLst>
        </c:ser>
        <c:ser>
          <c:idx val="6"/>
          <c:order val="6"/>
          <c:tx>
            <c:strRef>
              <c:f>データシート!$A$33</c:f>
              <c:strCache>
                <c:ptCount val="1"/>
                <c:pt idx="0">
                  <c:v>養護老人ホーム愛宕荘特別会計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0.03</c:v>
                </c:pt>
                <c:pt idx="4">
                  <c:v>#N/A</c:v>
                </c:pt>
                <c:pt idx="5">
                  <c:v>0.03</c:v>
                </c:pt>
                <c:pt idx="6">
                  <c:v>#N/A</c:v>
                </c:pt>
                <c:pt idx="7">
                  <c:v>0.05</c:v>
                </c:pt>
                <c:pt idx="8">
                  <c:v>#N/A</c:v>
                </c:pt>
                <c:pt idx="9">
                  <c:v>0.05</c:v>
                </c:pt>
              </c:numCache>
            </c:numRef>
          </c:val>
          <c:extLst>
            <c:ext xmlns:c16="http://schemas.microsoft.com/office/drawing/2014/chart" uri="{C3380CC4-5D6E-409C-BE32-E72D297353CC}">
              <c16:uniqueId val="{00000006-5D6E-4D1A-923F-1685422AAF1E}"/>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1.19</c:v>
                </c:pt>
                <c:pt idx="2">
                  <c:v>#N/A</c:v>
                </c:pt>
                <c:pt idx="3">
                  <c:v>1.89</c:v>
                </c:pt>
                <c:pt idx="4">
                  <c:v>#N/A</c:v>
                </c:pt>
                <c:pt idx="5">
                  <c:v>2.23</c:v>
                </c:pt>
                <c:pt idx="6">
                  <c:v>#N/A</c:v>
                </c:pt>
                <c:pt idx="7">
                  <c:v>2.75</c:v>
                </c:pt>
                <c:pt idx="8">
                  <c:v>#N/A</c:v>
                </c:pt>
                <c:pt idx="9">
                  <c:v>3.25</c:v>
                </c:pt>
              </c:numCache>
            </c:numRef>
          </c:val>
          <c:extLst>
            <c:ext xmlns:c16="http://schemas.microsoft.com/office/drawing/2014/chart" uri="{C3380CC4-5D6E-409C-BE32-E72D297353CC}">
              <c16:uniqueId val="{00000007-5D6E-4D1A-923F-1685422AAF1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7.59</c:v>
                </c:pt>
                <c:pt idx="2">
                  <c:v>#N/A</c:v>
                </c:pt>
                <c:pt idx="3">
                  <c:v>4.6500000000000004</c:v>
                </c:pt>
                <c:pt idx="4">
                  <c:v>#N/A</c:v>
                </c:pt>
                <c:pt idx="5">
                  <c:v>5.31</c:v>
                </c:pt>
                <c:pt idx="6">
                  <c:v>#N/A</c:v>
                </c:pt>
                <c:pt idx="7">
                  <c:v>6.92</c:v>
                </c:pt>
                <c:pt idx="8">
                  <c:v>#N/A</c:v>
                </c:pt>
                <c:pt idx="9">
                  <c:v>4.82</c:v>
                </c:pt>
              </c:numCache>
            </c:numRef>
          </c:val>
          <c:extLst>
            <c:ext xmlns:c16="http://schemas.microsoft.com/office/drawing/2014/chart" uri="{C3380CC4-5D6E-409C-BE32-E72D297353CC}">
              <c16:uniqueId val="{00000008-5D6E-4D1A-923F-1685422AAF1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6.42</c:v>
                </c:pt>
                <c:pt idx="2">
                  <c:v>#N/A</c:v>
                </c:pt>
                <c:pt idx="3">
                  <c:v>7.01</c:v>
                </c:pt>
                <c:pt idx="4">
                  <c:v>#N/A</c:v>
                </c:pt>
                <c:pt idx="5">
                  <c:v>8.5</c:v>
                </c:pt>
                <c:pt idx="6">
                  <c:v>#N/A</c:v>
                </c:pt>
                <c:pt idx="7">
                  <c:v>9.31</c:v>
                </c:pt>
                <c:pt idx="8">
                  <c:v>#N/A</c:v>
                </c:pt>
                <c:pt idx="9">
                  <c:v>10.58</c:v>
                </c:pt>
              </c:numCache>
            </c:numRef>
          </c:val>
          <c:extLst>
            <c:ext xmlns:c16="http://schemas.microsoft.com/office/drawing/2014/chart" uri="{C3380CC4-5D6E-409C-BE32-E72D297353CC}">
              <c16:uniqueId val="{00000009-5D6E-4D1A-923F-1685422AAF1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2885</c:v>
                </c:pt>
                <c:pt idx="5">
                  <c:v>2760</c:v>
                </c:pt>
                <c:pt idx="8">
                  <c:v>2748</c:v>
                </c:pt>
                <c:pt idx="11">
                  <c:v>2684</c:v>
                </c:pt>
                <c:pt idx="14">
                  <c:v>2669</c:v>
                </c:pt>
              </c:numCache>
            </c:numRef>
          </c:val>
          <c:extLst>
            <c:ext xmlns:c16="http://schemas.microsoft.com/office/drawing/2014/chart" uri="{C3380CC4-5D6E-409C-BE32-E72D297353CC}">
              <c16:uniqueId val="{00000000-1563-4DAE-B652-30EE0EE2DF5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563-4DAE-B652-30EE0EE2DF5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57</c:v>
                </c:pt>
                <c:pt idx="3">
                  <c:v>47</c:v>
                </c:pt>
                <c:pt idx="6">
                  <c:v>35</c:v>
                </c:pt>
                <c:pt idx="9">
                  <c:v>25</c:v>
                </c:pt>
                <c:pt idx="12">
                  <c:v>68</c:v>
                </c:pt>
              </c:numCache>
            </c:numRef>
          </c:val>
          <c:extLst>
            <c:ext xmlns:c16="http://schemas.microsoft.com/office/drawing/2014/chart" uri="{C3380CC4-5D6E-409C-BE32-E72D297353CC}">
              <c16:uniqueId val="{00000002-1563-4DAE-B652-30EE0EE2DF5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254</c:v>
                </c:pt>
                <c:pt idx="3">
                  <c:v>252</c:v>
                </c:pt>
                <c:pt idx="6">
                  <c:v>208</c:v>
                </c:pt>
                <c:pt idx="9">
                  <c:v>177</c:v>
                </c:pt>
                <c:pt idx="12">
                  <c:v>187</c:v>
                </c:pt>
              </c:numCache>
            </c:numRef>
          </c:val>
          <c:extLst>
            <c:ext xmlns:c16="http://schemas.microsoft.com/office/drawing/2014/chart" uri="{C3380CC4-5D6E-409C-BE32-E72D297353CC}">
              <c16:uniqueId val="{00000003-1563-4DAE-B652-30EE0EE2DF5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1107</c:v>
                </c:pt>
                <c:pt idx="3">
                  <c:v>1092</c:v>
                </c:pt>
                <c:pt idx="6">
                  <c:v>1096</c:v>
                </c:pt>
                <c:pt idx="9">
                  <c:v>1085</c:v>
                </c:pt>
                <c:pt idx="12">
                  <c:v>1135</c:v>
                </c:pt>
              </c:numCache>
            </c:numRef>
          </c:val>
          <c:extLst>
            <c:ext xmlns:c16="http://schemas.microsoft.com/office/drawing/2014/chart" uri="{C3380CC4-5D6E-409C-BE32-E72D297353CC}">
              <c16:uniqueId val="{00000004-1563-4DAE-B652-30EE0EE2DF5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563-4DAE-B652-30EE0EE2DF5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563-4DAE-B652-30EE0EE2DF5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3082</c:v>
                </c:pt>
                <c:pt idx="3">
                  <c:v>3020</c:v>
                </c:pt>
                <c:pt idx="6">
                  <c:v>2990</c:v>
                </c:pt>
                <c:pt idx="9">
                  <c:v>2913</c:v>
                </c:pt>
                <c:pt idx="12">
                  <c:v>2785</c:v>
                </c:pt>
              </c:numCache>
            </c:numRef>
          </c:val>
          <c:extLst>
            <c:ext xmlns:c16="http://schemas.microsoft.com/office/drawing/2014/chart" uri="{C3380CC4-5D6E-409C-BE32-E72D297353CC}">
              <c16:uniqueId val="{00000007-1563-4DAE-B652-30EE0EE2DF5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1615</c:v>
                </c:pt>
                <c:pt idx="2">
                  <c:v>#N/A</c:v>
                </c:pt>
                <c:pt idx="3">
                  <c:v>#N/A</c:v>
                </c:pt>
                <c:pt idx="4">
                  <c:v>1651</c:v>
                </c:pt>
                <c:pt idx="5">
                  <c:v>#N/A</c:v>
                </c:pt>
                <c:pt idx="6">
                  <c:v>#N/A</c:v>
                </c:pt>
                <c:pt idx="7">
                  <c:v>1581</c:v>
                </c:pt>
                <c:pt idx="8">
                  <c:v>#N/A</c:v>
                </c:pt>
                <c:pt idx="9">
                  <c:v>#N/A</c:v>
                </c:pt>
                <c:pt idx="10">
                  <c:v>1516</c:v>
                </c:pt>
                <c:pt idx="11">
                  <c:v>#N/A</c:v>
                </c:pt>
                <c:pt idx="12">
                  <c:v>#N/A</c:v>
                </c:pt>
                <c:pt idx="13">
                  <c:v>1506</c:v>
                </c:pt>
                <c:pt idx="14">
                  <c:v>#N/A</c:v>
                </c:pt>
              </c:numCache>
            </c:numRef>
          </c:val>
          <c:smooth val="0"/>
          <c:extLst>
            <c:ext xmlns:c16="http://schemas.microsoft.com/office/drawing/2014/chart" uri="{C3380CC4-5D6E-409C-BE32-E72D297353CC}">
              <c16:uniqueId val="{00000008-1563-4DAE-B652-30EE0EE2DF5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30536</c:v>
                </c:pt>
                <c:pt idx="5">
                  <c:v>29202</c:v>
                </c:pt>
                <c:pt idx="8">
                  <c:v>28151</c:v>
                </c:pt>
                <c:pt idx="11">
                  <c:v>27766</c:v>
                </c:pt>
                <c:pt idx="14">
                  <c:v>28029</c:v>
                </c:pt>
              </c:numCache>
            </c:numRef>
          </c:val>
          <c:extLst>
            <c:ext xmlns:c16="http://schemas.microsoft.com/office/drawing/2014/chart" uri="{C3380CC4-5D6E-409C-BE32-E72D297353CC}">
              <c16:uniqueId val="{00000000-D63F-4257-B5D1-9B23ABD4FBB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804</c:v>
                </c:pt>
                <c:pt idx="5">
                  <c:v>718</c:v>
                </c:pt>
                <c:pt idx="8">
                  <c:v>578</c:v>
                </c:pt>
                <c:pt idx="11">
                  <c:v>452</c:v>
                </c:pt>
                <c:pt idx="14">
                  <c:v>343</c:v>
                </c:pt>
              </c:numCache>
            </c:numRef>
          </c:val>
          <c:extLst>
            <c:ext xmlns:c16="http://schemas.microsoft.com/office/drawing/2014/chart" uri="{C3380CC4-5D6E-409C-BE32-E72D297353CC}">
              <c16:uniqueId val="{00000001-D63F-4257-B5D1-9B23ABD4FBB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9115</c:v>
                </c:pt>
                <c:pt idx="5">
                  <c:v>9907</c:v>
                </c:pt>
                <c:pt idx="8">
                  <c:v>10203</c:v>
                </c:pt>
                <c:pt idx="11">
                  <c:v>10558</c:v>
                </c:pt>
                <c:pt idx="14">
                  <c:v>9918</c:v>
                </c:pt>
              </c:numCache>
            </c:numRef>
          </c:val>
          <c:extLst>
            <c:ext xmlns:c16="http://schemas.microsoft.com/office/drawing/2014/chart" uri="{C3380CC4-5D6E-409C-BE32-E72D297353CC}">
              <c16:uniqueId val="{00000002-D63F-4257-B5D1-9B23ABD4FBB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63F-4257-B5D1-9B23ABD4FBB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63F-4257-B5D1-9B23ABD4FBB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63F-4257-B5D1-9B23ABD4FBB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2874</c:v>
                </c:pt>
                <c:pt idx="3">
                  <c:v>3163</c:v>
                </c:pt>
                <c:pt idx="6">
                  <c:v>3164</c:v>
                </c:pt>
                <c:pt idx="9">
                  <c:v>3535</c:v>
                </c:pt>
                <c:pt idx="12">
                  <c:v>4028</c:v>
                </c:pt>
              </c:numCache>
            </c:numRef>
          </c:val>
          <c:extLst>
            <c:ext xmlns:c16="http://schemas.microsoft.com/office/drawing/2014/chart" uri="{C3380CC4-5D6E-409C-BE32-E72D297353CC}">
              <c16:uniqueId val="{00000006-D63F-4257-B5D1-9B23ABD4FBB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2665</c:v>
                </c:pt>
                <c:pt idx="3">
                  <c:v>2426</c:v>
                </c:pt>
                <c:pt idx="6">
                  <c:v>2226</c:v>
                </c:pt>
                <c:pt idx="9">
                  <c:v>2123</c:v>
                </c:pt>
                <c:pt idx="12">
                  <c:v>2065</c:v>
                </c:pt>
              </c:numCache>
            </c:numRef>
          </c:val>
          <c:extLst>
            <c:ext xmlns:c16="http://schemas.microsoft.com/office/drawing/2014/chart" uri="{C3380CC4-5D6E-409C-BE32-E72D297353CC}">
              <c16:uniqueId val="{00000007-D63F-4257-B5D1-9B23ABD4FBB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12930</c:v>
                </c:pt>
                <c:pt idx="3">
                  <c:v>11673</c:v>
                </c:pt>
                <c:pt idx="6">
                  <c:v>10423</c:v>
                </c:pt>
                <c:pt idx="9">
                  <c:v>9685</c:v>
                </c:pt>
                <c:pt idx="12">
                  <c:v>8852</c:v>
                </c:pt>
              </c:numCache>
            </c:numRef>
          </c:val>
          <c:extLst>
            <c:ext xmlns:c16="http://schemas.microsoft.com/office/drawing/2014/chart" uri="{C3380CC4-5D6E-409C-BE32-E72D297353CC}">
              <c16:uniqueId val="{00000008-D63F-4257-B5D1-9B23ABD4FBB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141</c:v>
                </c:pt>
                <c:pt idx="3">
                  <c:v>97</c:v>
                </c:pt>
                <c:pt idx="6">
                  <c:v>66</c:v>
                </c:pt>
                <c:pt idx="9">
                  <c:v>2092</c:v>
                </c:pt>
                <c:pt idx="12">
                  <c:v>1983</c:v>
                </c:pt>
              </c:numCache>
            </c:numRef>
          </c:val>
          <c:extLst>
            <c:ext xmlns:c16="http://schemas.microsoft.com/office/drawing/2014/chart" uri="{C3380CC4-5D6E-409C-BE32-E72D297353CC}">
              <c16:uniqueId val="{00000009-D63F-4257-B5D1-9B23ABD4FBB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32282</c:v>
                </c:pt>
                <c:pt idx="3">
                  <c:v>31016</c:v>
                </c:pt>
                <c:pt idx="6">
                  <c:v>30207</c:v>
                </c:pt>
                <c:pt idx="9">
                  <c:v>29846</c:v>
                </c:pt>
                <c:pt idx="12">
                  <c:v>31157</c:v>
                </c:pt>
              </c:numCache>
            </c:numRef>
          </c:val>
          <c:extLst>
            <c:ext xmlns:c16="http://schemas.microsoft.com/office/drawing/2014/chart" uri="{C3380CC4-5D6E-409C-BE32-E72D297353CC}">
              <c16:uniqueId val="{0000000A-D63F-4257-B5D1-9B23ABD4FBB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10437</c:v>
                </c:pt>
                <c:pt idx="2">
                  <c:v>#N/A</c:v>
                </c:pt>
                <c:pt idx="3">
                  <c:v>#N/A</c:v>
                </c:pt>
                <c:pt idx="4">
                  <c:v>8549</c:v>
                </c:pt>
                <c:pt idx="5">
                  <c:v>#N/A</c:v>
                </c:pt>
                <c:pt idx="6">
                  <c:v>#N/A</c:v>
                </c:pt>
                <c:pt idx="7">
                  <c:v>7154</c:v>
                </c:pt>
                <c:pt idx="8">
                  <c:v>#N/A</c:v>
                </c:pt>
                <c:pt idx="9">
                  <c:v>#N/A</c:v>
                </c:pt>
                <c:pt idx="10">
                  <c:v>8507</c:v>
                </c:pt>
                <c:pt idx="11">
                  <c:v>#N/A</c:v>
                </c:pt>
                <c:pt idx="12">
                  <c:v>#N/A</c:v>
                </c:pt>
                <c:pt idx="13">
                  <c:v>9795</c:v>
                </c:pt>
                <c:pt idx="14">
                  <c:v>#N/A</c:v>
                </c:pt>
              </c:numCache>
            </c:numRef>
          </c:val>
          <c:smooth val="0"/>
          <c:extLst>
            <c:ext xmlns:c16="http://schemas.microsoft.com/office/drawing/2014/chart" uri="{C3380CC4-5D6E-409C-BE32-E72D297353CC}">
              <c16:uniqueId val="{0000000B-D63F-4257-B5D1-9B23ABD4FBB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4960</c:v>
                </c:pt>
                <c:pt idx="1">
                  <c:v>4782</c:v>
                </c:pt>
                <c:pt idx="2">
                  <c:v>4369</c:v>
                </c:pt>
              </c:numCache>
            </c:numRef>
          </c:val>
          <c:extLst>
            <c:ext xmlns:c16="http://schemas.microsoft.com/office/drawing/2014/chart" uri="{C3380CC4-5D6E-409C-BE32-E72D297353CC}">
              <c16:uniqueId val="{00000000-50E7-4699-8B53-8CAD9406939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2491</c:v>
                </c:pt>
                <c:pt idx="1">
                  <c:v>2493</c:v>
                </c:pt>
                <c:pt idx="2">
                  <c:v>2095</c:v>
                </c:pt>
              </c:numCache>
            </c:numRef>
          </c:val>
          <c:extLst>
            <c:ext xmlns:c16="http://schemas.microsoft.com/office/drawing/2014/chart" uri="{C3380CC4-5D6E-409C-BE32-E72D297353CC}">
              <c16:uniqueId val="{00000001-50E7-4699-8B53-8CAD9406939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2063</c:v>
                </c:pt>
                <c:pt idx="1">
                  <c:v>1885</c:v>
                </c:pt>
                <c:pt idx="2">
                  <c:v>1793</c:v>
                </c:pt>
              </c:numCache>
            </c:numRef>
          </c:val>
          <c:extLst>
            <c:ext xmlns:c16="http://schemas.microsoft.com/office/drawing/2014/chart" uri="{C3380CC4-5D6E-409C-BE32-E72D297353CC}">
              <c16:uniqueId val="{00000002-50E7-4699-8B53-8CAD9406939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{DED73306-A12F-4D8C-8E1B-370D175F1FFE}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0A2-4F9C-AF3C-51A9FDDE604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{9F407030-26D5-470F-8B9D-FCE629E5BE08}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0A2-4F9C-AF3C-51A9FDDE604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{76ABA1B8-8170-48EB-991F-3C93D893B5E7}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0A2-4F9C-AF3C-51A9FDDE604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{AFCF14F7-9225-48EB-82BC-652E430394DB}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0A2-4F9C-AF3C-51A9FDDE604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{B2C16BE2-91CB-457A-A34A-716C0695C31B}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0A2-4F9C-AF3C-51A9FDDE604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{27B2971D-23D0-45DC-9A10-6525164673C7}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0A2-4F9C-AF3C-51A9FDDE604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{635FA678-7F62-4CD6-A148-8DBA05CD9707}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0A2-4F9C-AF3C-51A9FDDE604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{D711EFBE-0C88-4B63-B0EB-2141F3D77389}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0A2-4F9C-AF3C-51A9FDDE604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{FB3386E9-5E89-4BB1-9ADB-8D35474CD639}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0A2-4F9C-AF3C-51A9FDDE604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58.7</c:v>
                </c:pt>
                <c:pt idx="8">
                  <c:v>61</c:v>
                </c:pt>
                <c:pt idx="16">
                  <c:v>62.3</c:v>
                </c:pt>
                <c:pt idx="24">
                  <c:v>63.3</c:v>
                </c:pt>
                <c:pt idx="32">
                  <c:v>63.7</c:v>
                </c:pt>
              </c:numCache>
            </c:numRef>
          </c:xVal>
          <c:yVal>
            <c:numRef>
              <c:f>公会計指標分析・財政指標組合せ分析表!$BP$51:$DC$51</c:f>
              <c:numCache>
                <c:formatCode>#,##0.0;"▲ "#,##0.0</c:formatCode>
                <c:ptCount val="40"/>
                <c:pt idx="0">
                  <c:v>80.099999999999994</c:v>
                </c:pt>
                <c:pt idx="8">
                  <c:v>63.5</c:v>
                </c:pt>
                <c:pt idx="16">
                  <c:v>54.7</c:v>
                </c:pt>
                <c:pt idx="24">
                  <c:v>64.3</c:v>
                </c:pt>
                <c:pt idx="32">
                  <c:v>73.400000000000006</c:v>
                </c:pt>
              </c:numCache>
            </c:numRef>
          </c:yVal>
          <c:smooth val="0"/>
          <c:extLst>
            <c:ext xmlns:c16="http://schemas.microsoft.com/office/drawing/2014/chart" uri="{C3380CC4-5D6E-409C-BE32-E72D297353CC}">
              <c16:uniqueId val="{00000009-70A2-4F9C-AF3C-51A9FDDE604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{7EC8B645-080B-47C4-863D-C9DEC6BB0110}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0A2-4F9C-AF3C-51A9FDDE604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{97B422F8-5DE4-4E5B-9C22-DECD47CFCCFA}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0A2-4F9C-AF3C-51A9FDDE604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{516FAFB7-5FDD-4362-9398-16771CBC6A91}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0A2-4F9C-AF3C-51A9FDDE604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{9E58FDD6-3EA3-419C-8F1D-624E323A5480}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0A2-4F9C-AF3C-51A9FDDE604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{5E22AC6E-E1C9-4EC2-919C-5DC482A56885}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0A2-4F9C-AF3C-51A9FDDE604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{E527DBC2-B462-4B80-9419-440B58F85D25}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0A2-4F9C-AF3C-51A9FDDE604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{F12E1803-9AC8-4B1A-80C3-F3863AF9ED1F}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0A2-4F9C-AF3C-51A9FDDE604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{73087E5B-89A2-4C36-9962-88522F8285B9}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0A2-4F9C-AF3C-51A9FDDE604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{60CEBBDC-A5E2-498E-BE81-299B29794113}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0A2-4F9C-AF3C-51A9FDDE604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70A2-4F9C-AF3C-51A9FDDE604D}"/>
            </c:ext>
          </c:extLst>
        </c:ser>
        <c:dLbls>
          <c:showLegendKey val="0"/>
          <c:showVal val="1"/>
          <c:showCatName val="0"/>
          <c:showSerName val="0"/>
          <c:showPercent val="0"/>
          <c:showBubbleSize val="0"/>
        </c:dLbls>
        <c:axId val="46179840"/>
        <c:axId val="46181760"/>
      </c:scatterChart>
      <c:valAx>
        <c:axId val="46179840"/>
        <c:scaling>
          <c:orientation val="maxMin"/>
          <c:max val="67"/>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{E27D8C6B-7EDD-4D84-AA45-FE3E9CD4DFFA}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2E0-4739-BD41-76C0F8B95E4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{6A054263-2EE4-4EBF-A03A-74CF9033CCC1}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2E0-4739-BD41-76C0F8B95E4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{BF099950-C51A-435D-8CE0-FFA2557918C4}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2E0-4739-BD41-76C0F8B95E4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{A3C372E1-AA91-49C4-A971-68631E9AA433}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2E0-4739-BD41-76C0F8B95E4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{4D30B10A-D872-4C32-A2F2-B2A96FCC5594}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2E0-4739-BD41-76C0F8B95E4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{EA8BCEFA-8BE4-44A6-910F-EAA801D3BCF9}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2E0-4739-BD41-76C0F8B95E4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{11E0C83E-DC59-4015-8888-05A9620F449D}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2E0-4739-BD41-76C0F8B95E4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{2CC95576-75C1-4C06-A3BD-543D51C54E1B}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2E0-4739-BD41-76C0F8B95E4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{FD3DD910-7035-46A1-94B8-89CF7B90DFFA}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2E0-4739-BD41-76C0F8B95E4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12.4</c:v>
                </c:pt>
                <c:pt idx="8">
                  <c:v>12.4</c:v>
                </c:pt>
                <c:pt idx="16">
                  <c:v>12.2</c:v>
                </c:pt>
                <c:pt idx="24">
                  <c:v>11.9</c:v>
                </c:pt>
                <c:pt idx="32">
                  <c:v>11.6</c:v>
                </c:pt>
              </c:numCache>
            </c:numRef>
          </c:xVal>
          <c:yVal>
            <c:numRef>
              <c:f>公会計指標分析・財政指標組合せ分析表!$BP$73:$DC$73</c:f>
              <c:numCache>
                <c:formatCode>#,##0.0;"▲ "#,##0.0</c:formatCode>
                <c:ptCount val="40"/>
                <c:pt idx="0">
                  <c:v>80.099999999999994</c:v>
                </c:pt>
                <c:pt idx="8">
                  <c:v>63.5</c:v>
                </c:pt>
                <c:pt idx="16">
                  <c:v>54.7</c:v>
                </c:pt>
                <c:pt idx="24">
                  <c:v>64.3</c:v>
                </c:pt>
                <c:pt idx="32">
                  <c:v>73.400000000000006</c:v>
                </c:pt>
              </c:numCache>
            </c:numRef>
          </c:yVal>
          <c:smooth val="0"/>
          <c:extLst>
            <c:ext xmlns:c16="http://schemas.microsoft.com/office/drawing/2014/chart" uri="{C3380CC4-5D6E-409C-BE32-E72D297353CC}">
              <c16:uniqueId val="{00000009-A2E0-4739-BD41-76C0F8B95E4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{EACDE645-CFB6-4D9D-9BDC-309AE6EE5A3A}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2E0-4739-BD41-76C0F8B95E4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{F2F8DF75-EE78-41C5-812E-5F5F633A8CD6}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2E0-4739-BD41-76C0F8B95E4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{BA34F75C-165E-4891-AA83-F4E40E27F229}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2E0-4739-BD41-76C0F8B95E4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{34C45221-D0E3-45D7-AA3D-AB83FBA97F3A}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2E0-4739-BD41-76C0F8B95E4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{E1841963-5D7C-4BD5-AAF6-61E215C4E2BD}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2E0-4739-BD41-76C0F8B95E4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{14D240BA-1FA3-4DB2-AE16-D32FB085FA97}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2E0-4739-BD41-76C0F8B95E4A}"/>
                </c:ext>
              </c:extLst>
            </c:dLbl>
            <c:dLbl>
              <c:idx val="16"/>
              <c:layout>
                <c:manualLayout>
                  <c:x val="0"/>
                  <c:y val="9.8953220992844069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{682C99A8-1927-4CE9-94D2-D98254938EA6}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2E0-4739-BD41-76C0F8B95E4A}"/>
                </c:ext>
              </c:extLst>
            </c:dLbl>
            <c:dLbl>
              <c:idx val="24"/>
              <c:layout>
                <c:manualLayout>
                  <c:x val="0"/>
                  <c:y val="-2.269939112559909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{E7AB20BE-2C33-4C6D-85FA-91C23F9F08A4}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2E0-4739-BD41-76C0F8B95E4A}"/>
                </c:ext>
              </c:extLst>
            </c:dLbl>
            <c:dLbl>
              <c:idx val="32"/>
              <c:layout>
                <c:manualLayout>
                  <c:x val="0"/>
                  <c:y val="1.28045827576688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{842E1FFB-23E4-4E11-944A-B01E48A99F7D}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2E0-4739-BD41-76C0F8B95E4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A2E0-4739-BD41-76C0F8B95E4A}"/>
            </c:ext>
          </c:extLst>
        </c:ser>
        <c:dLbls>
          <c:showLegendKey val="0"/>
          <c:showVal val="1"/>
          <c:showCatName val="0"/>
          <c:showSerName val="0"/>
          <c:showPercent val="0"/>
          <c:showBubbleSize val="0"/>
        </c:dLbls>
        <c:axId val="84219776"/>
        <c:axId val="84234240"/>
      </c:scatterChart>
      <c:valAx>
        <c:axId val="84219776"/>
        <c:scaling>
          <c:orientation val="maxMin"/>
          <c:max val="1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秋田県湯沢市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39,484
39,286
790.91
34,449,165
33,374,698
774,391
15,881,746
31,134,931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73.4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同数であるが、類似団体平均と比べると依然として低い水準にある。少子高齢化による社会保障関係経費の増嵩や、公共施設の老朽化に伴う維持管理コストの増加等、将来に向けて歳出の増加が見込まれている一方、生産年齢人口の減少等により、今後は市税収入の減収が見込まれるなど財政基盤は脆弱である。</a:t>
          </a:r>
        </a:p>
        <a:p>
          <a:r>
            <a:rPr kumimoji="1" lang="ja-JP" altLang="en-US" sz="1300">
              <a:latin typeface="ＭＳ Ｐゴシック" panose="020B0600070205080204" pitchFamily="50" charset="-128"/>
              <a:ea typeface="ＭＳ Ｐゴシック" panose="020B0600070205080204" pitchFamily="50" charset="-128"/>
            </a:rPr>
            <a:t>　そのため、湯沢市経営戦略に基づき行政の効率化に取り組むとともに、第２次湯沢市総合振興計画に掲げた産業基盤の充実・強化などの施策を着実に実施し、市税等自主財源確保に努め財政基盤の強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46990</xdr:rowOff>
    </xdr:from>
    <xdr:to>
      <xdr:col>23</xdr:col>
      <xdr:colOff>133350</xdr:colOff>
      <xdr:row>43</xdr:row>
      <xdr:rowOff>46990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4193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46990</xdr:rowOff>
    </xdr:from>
    <xdr:to>
      <xdr:col>19</xdr:col>
      <xdr:colOff>133350</xdr:colOff>
      <xdr:row>43</xdr:row>
      <xdr:rowOff>46990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419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46990</xdr:rowOff>
    </xdr:from>
    <xdr:to>
      <xdr:col>15</xdr:col>
      <xdr:colOff>82550</xdr:colOff>
      <xdr:row>43</xdr:row>
      <xdr:rowOff>71120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2336800" y="74193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71120</xdr:rowOff>
    </xdr:from>
    <xdr:to>
      <xdr:col>11</xdr:col>
      <xdr:colOff>31750</xdr:colOff>
      <xdr:row>43</xdr:row>
      <xdr:rowOff>71120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4434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167640</xdr:rowOff>
    </xdr:from>
    <xdr:to>
      <xdr:col>23</xdr:col>
      <xdr:colOff>184150</xdr:colOff>
      <xdr:row>43</xdr:row>
      <xdr:rowOff>97790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139717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34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167640</xdr:rowOff>
    </xdr:from>
    <xdr:to>
      <xdr:col>19</xdr:col>
      <xdr:colOff>184150</xdr:colOff>
      <xdr:row>43</xdr:row>
      <xdr:rowOff>97790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82567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45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167640</xdr:rowOff>
    </xdr:from>
    <xdr:to>
      <xdr:col>15</xdr:col>
      <xdr:colOff>133350</xdr:colOff>
      <xdr:row>43</xdr:row>
      <xdr:rowOff>97790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82567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20320</xdr:rowOff>
    </xdr:from>
    <xdr:to>
      <xdr:col>11</xdr:col>
      <xdr:colOff>82550</xdr:colOff>
      <xdr:row>43</xdr:row>
      <xdr:rowOff>121920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106697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47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20320</xdr:rowOff>
    </xdr:from>
    <xdr:to>
      <xdr:col>7</xdr:col>
      <xdr:colOff>31750</xdr:colOff>
      <xdr:row>43</xdr:row>
      <xdr:rowOff>121920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106697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47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臨時財政対策債等（分母）の減少、また、秋田県人事委員会勧告による人件費の増加、それに伴う一部事務組合への負担金（分子）の増加により、経常収支比率は前年度より</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ポイント増加し、依然として類似団体平均を上回っている。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今後も人件費は増加が見込まれていることから、市税の安定確保に努め、財政構造の弾力性の改善を図る。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33201</xdr:rowOff>
    </xdr:from>
    <xdr:to>
      <xdr:col>23</xdr:col>
      <xdr:colOff>133350</xdr:colOff>
      <xdr:row>61</xdr:row>
      <xdr:rowOff>81462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491651"/>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22860</xdr:rowOff>
    </xdr:from>
    <xdr:to>
      <xdr:col>19</xdr:col>
      <xdr:colOff>133350</xdr:colOff>
      <xdr:row>61</xdr:row>
      <xdr:rowOff>33201</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81310"/>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90896</xdr:rowOff>
    </xdr:from>
    <xdr:to>
      <xdr:col>15</xdr:col>
      <xdr:colOff>82550</xdr:colOff>
      <xdr:row>61</xdr:row>
      <xdr:rowOff>22860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77896"/>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90896</xdr:rowOff>
    </xdr:from>
    <xdr:to>
      <xdr:col>11</xdr:col>
      <xdr:colOff>31750</xdr:colOff>
      <xdr:row>60</xdr:row>
      <xdr:rowOff>142603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7789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30662</xdr:rowOff>
    </xdr:from>
    <xdr:to>
      <xdr:col>23</xdr:col>
      <xdr:colOff>184150</xdr:colOff>
      <xdr:row>61</xdr:row>
      <xdr:rowOff>132262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48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2739</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61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153851</xdr:rowOff>
    </xdr:from>
    <xdr:to>
      <xdr:col>19</xdr:col>
      <xdr:colOff>184150</xdr:colOff>
      <xdr:row>61</xdr:row>
      <xdr:rowOff>84001</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4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68778</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272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143510</xdr:rowOff>
    </xdr:from>
    <xdr:to>
      <xdr:col>15</xdr:col>
      <xdr:colOff>133350</xdr:colOff>
      <xdr:row>61</xdr:row>
      <xdr:rowOff>73660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58437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51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40096</xdr:rowOff>
    </xdr:from>
    <xdr:to>
      <xdr:col>11</xdr:col>
      <xdr:colOff>82550</xdr:colOff>
      <xdr:row>60</xdr:row>
      <xdr:rowOff>141696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2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126473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413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91803</xdr:rowOff>
    </xdr:from>
    <xdr:to>
      <xdr:col>7</xdr:col>
      <xdr:colOff>31750</xdr:colOff>
      <xdr:row>61</xdr:row>
      <xdr:rowOff>21953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6730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65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[254,286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人件費については、前年度比で約</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ポイント増（</a:t>
          </a:r>
          <a:r>
            <a:rPr kumimoji="1" lang="en-US" altLang="ja-JP" sz="1300">
              <a:latin typeface="ＭＳ Ｐゴシック" panose="020B0600070205080204" pitchFamily="50" charset="-128"/>
              <a:ea typeface="ＭＳ Ｐゴシック" panose="020B0600070205080204" pitchFamily="50" charset="-128"/>
            </a:rPr>
            <a:t>162</a:t>
          </a:r>
          <a:r>
            <a:rPr kumimoji="1" lang="ja-JP" altLang="en-US" sz="1300">
              <a:latin typeface="ＭＳ Ｐゴシック" panose="020B0600070205080204" pitchFamily="50" charset="-128"/>
              <a:ea typeface="ＭＳ Ｐゴシック" panose="020B0600070205080204" pitchFamily="50" charset="-128"/>
            </a:rPr>
            <a:t>百万円）となった一方、物件費については、前年度比で約</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ポイント減（△</a:t>
          </a:r>
          <a:r>
            <a:rPr kumimoji="1" lang="en-US" altLang="ja-JP" sz="1300">
              <a:latin typeface="ＭＳ Ｐゴシック" panose="020B0600070205080204" pitchFamily="50" charset="-128"/>
              <a:ea typeface="ＭＳ Ｐゴシック" panose="020B0600070205080204" pitchFamily="50" charset="-128"/>
            </a:rPr>
            <a:t>262</a:t>
          </a:r>
          <a:r>
            <a:rPr kumimoji="1" lang="ja-JP" altLang="en-US" sz="1300">
              <a:latin typeface="ＭＳ Ｐゴシック" panose="020B0600070205080204" pitchFamily="50" charset="-128"/>
              <a:ea typeface="ＭＳ Ｐゴシック" panose="020B0600070205080204" pitchFamily="50" charset="-128"/>
            </a:rPr>
            <a:t>百万円）となっており、人口１人当たりの人件費・物件費等は</a:t>
          </a:r>
          <a:r>
            <a:rPr kumimoji="1" lang="en-US" altLang="ja-JP" sz="1300">
              <a:latin typeface="ＭＳ Ｐゴシック" panose="020B0600070205080204" pitchFamily="50" charset="-128"/>
              <a:ea typeface="ＭＳ Ｐゴシック" panose="020B0600070205080204" pitchFamily="50" charset="-128"/>
            </a:rPr>
            <a:t>17,600</a:t>
          </a:r>
          <a:r>
            <a:rPr kumimoji="1" lang="ja-JP" altLang="en-US" sz="1300">
              <a:latin typeface="ＭＳ Ｐゴシック" panose="020B0600070205080204" pitchFamily="50" charset="-128"/>
              <a:ea typeface="ＭＳ Ｐゴシック" panose="020B0600070205080204" pitchFamily="50" charset="-128"/>
            </a:rPr>
            <a:t>円増加し、依然として類似団体平均を上回っている。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また、今後も人口減少が予測されている状況にあって、人口１人当たりの当該経費は増加することが見込まれているため、第４次定員管理計画に基づく定員適正化を図るとともに、既存事業の精査を行い、より一層の物件費等の削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50763</xdr:rowOff>
    </xdr:from>
    <xdr:to>
      <xdr:col>23</xdr:col>
      <xdr:colOff>133350</xdr:colOff>
      <xdr:row>81</xdr:row>
      <xdr:rowOff>55009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38213"/>
          <a:ext cx="838200" cy="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50243</xdr:rowOff>
    </xdr:from>
    <xdr:to>
      <xdr:col>19</xdr:col>
      <xdr:colOff>133350</xdr:colOff>
      <xdr:row>81</xdr:row>
      <xdr:rowOff>50763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37693"/>
          <a:ext cx="889000" cy="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48631</xdr:rowOff>
    </xdr:from>
    <xdr:to>
      <xdr:col>15</xdr:col>
      <xdr:colOff>82550</xdr:colOff>
      <xdr:row>81</xdr:row>
      <xdr:rowOff>50243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36081"/>
          <a:ext cx="889000" cy="1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48213</xdr:rowOff>
    </xdr:from>
    <xdr:to>
      <xdr:col>11</xdr:col>
      <xdr:colOff>31750</xdr:colOff>
      <xdr:row>81</xdr:row>
      <xdr:rowOff>48631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35663"/>
          <a:ext cx="889000" cy="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4209</xdr:rowOff>
    </xdr:from>
    <xdr:to>
      <xdr:col>23</xdr:col>
      <xdr:colOff>184150</xdr:colOff>
      <xdr:row>81</xdr:row>
      <xdr:rowOff>105809</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91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52486</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39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171413</xdr:rowOff>
    </xdr:from>
    <xdr:to>
      <xdr:col>19</xdr:col>
      <xdr:colOff>184150</xdr:colOff>
      <xdr:row>81</xdr:row>
      <xdr:rowOff>101563</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8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86340</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73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170893</xdr:rowOff>
    </xdr:from>
    <xdr:to>
      <xdr:col>15</xdr:col>
      <xdr:colOff>133350</xdr:colOff>
      <xdr:row>81</xdr:row>
      <xdr:rowOff>101043</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86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85820</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7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169281</xdr:rowOff>
    </xdr:from>
    <xdr:to>
      <xdr:col>11</xdr:col>
      <xdr:colOff>82550</xdr:colOff>
      <xdr:row>81</xdr:row>
      <xdr:rowOff>99431</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85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84208</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71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168863</xdr:rowOff>
    </xdr:from>
    <xdr:to>
      <xdr:col>7</xdr:col>
      <xdr:colOff>31750</xdr:colOff>
      <xdr:row>81</xdr:row>
      <xdr:rowOff>99013</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8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83790</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7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第４次定員管理計画に基づいた適正な定員管理に努めたことにより低水準で推移しており、類似団体との比較においても平均値を下回っている。今後も適正な定員管理に努め、職員給与の適正化を図る。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150586</xdr:rowOff>
    </xdr:from>
    <xdr:to>
      <xdr:col>81</xdr:col>
      <xdr:colOff>44450</xdr:colOff>
      <xdr:row>84</xdr:row>
      <xdr:rowOff>65314</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380936"/>
          <a:ext cx="8382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29936</xdr:rowOff>
    </xdr:from>
    <xdr:to>
      <xdr:col>77</xdr:col>
      <xdr:colOff>44450</xdr:colOff>
      <xdr:row>83</xdr:row>
      <xdr:rowOff>150586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4260286"/>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132443</xdr:rowOff>
    </xdr:from>
    <xdr:to>
      <xdr:col>72</xdr:col>
      <xdr:colOff>203200</xdr:colOff>
      <xdr:row>83</xdr:row>
      <xdr:rowOff>29936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19134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132443</xdr:rowOff>
    </xdr:from>
    <xdr:to>
      <xdr:col>68</xdr:col>
      <xdr:colOff>152400</xdr:colOff>
      <xdr:row>83</xdr:row>
      <xdr:rowOff>64407</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191343"/>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14514</xdr:rowOff>
    </xdr:from>
    <xdr:to>
      <xdr:col>81</xdr:col>
      <xdr:colOff>95250</xdr:colOff>
      <xdr:row>84</xdr:row>
      <xdr:rowOff>116114</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31041</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26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99786</xdr:rowOff>
    </xdr:from>
    <xdr:to>
      <xdr:col>77</xdr:col>
      <xdr:colOff>95250</xdr:colOff>
      <xdr:row>84</xdr:row>
      <xdr:rowOff>29936</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40113</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099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150586</xdr:rowOff>
    </xdr:from>
    <xdr:to>
      <xdr:col>73</xdr:col>
      <xdr:colOff>44450</xdr:colOff>
      <xdr:row>83</xdr:row>
      <xdr:rowOff>80736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90913</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397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81643</xdr:rowOff>
    </xdr:from>
    <xdr:to>
      <xdr:col>68</xdr:col>
      <xdr:colOff>203200</xdr:colOff>
      <xdr:row>83</xdr:row>
      <xdr:rowOff>11793</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14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21970</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39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13607</xdr:rowOff>
    </xdr:from>
    <xdr:to>
      <xdr:col>64</xdr:col>
      <xdr:colOff>152400</xdr:colOff>
      <xdr:row>83</xdr:row>
      <xdr:rowOff>115207</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125384</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01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令和３年１月に策定した第４次定員管理計画に基づき職員削減に努めたことにより、類似団体平均と比較して人口千人当たりの職員数は</a:t>
          </a:r>
          <a:r>
            <a:rPr kumimoji="1" lang="en-US" altLang="ja-JP" sz="1300">
              <a:latin typeface="ＭＳ Ｐゴシック" panose="020B0600070205080204" pitchFamily="50" charset="-128"/>
              <a:ea typeface="ＭＳ Ｐゴシック" panose="020B0600070205080204" pitchFamily="50" charset="-128"/>
            </a:rPr>
            <a:t>0.94</a:t>
          </a:r>
          <a:r>
            <a:rPr kumimoji="1" lang="ja-JP" altLang="en-US" sz="1300">
              <a:latin typeface="ＭＳ Ｐゴシック" panose="020B0600070205080204" pitchFamily="50" charset="-128"/>
              <a:ea typeface="ＭＳ Ｐゴシック" panose="020B0600070205080204" pitchFamily="50" charset="-128"/>
            </a:rPr>
            <a:t>人下回っているものの、依然として全国平均及び秋田県平均を上回っている。</a:t>
          </a:r>
        </a:p>
        <a:p>
          <a:r>
            <a:rPr kumimoji="1" lang="ja-JP" altLang="en-US" sz="1300">
              <a:latin typeface="ＭＳ Ｐゴシック" panose="020B0600070205080204" pitchFamily="50" charset="-128"/>
              <a:ea typeface="ＭＳ Ｐゴシック" panose="020B0600070205080204" pitchFamily="50" charset="-128"/>
            </a:rPr>
            <a:t>　現状、正職員の定年が延長されている状況において、行政の合理化、能率化を図った上で、行政課題に的確に対応できるよう適正な定員管理に努める。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111464</xdr:rowOff>
    </xdr:from>
    <xdr:to>
      <xdr:col>81</xdr:col>
      <xdr:colOff>44450</xdr:colOff>
      <xdr:row>60</xdr:row>
      <xdr:rowOff>116290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398464"/>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98594</xdr:rowOff>
    </xdr:from>
    <xdr:to>
      <xdr:col>77</xdr:col>
      <xdr:colOff>44450</xdr:colOff>
      <xdr:row>60</xdr:row>
      <xdr:rowOff>111464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385594"/>
          <a:ext cx="889000" cy="1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93769</xdr:rowOff>
    </xdr:from>
    <xdr:to>
      <xdr:col>72</xdr:col>
      <xdr:colOff>203200</xdr:colOff>
      <xdr:row>60</xdr:row>
      <xdr:rowOff>98594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380769"/>
          <a:ext cx="889000" cy="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76877</xdr:rowOff>
    </xdr:from>
    <xdr:to>
      <xdr:col>68</xdr:col>
      <xdr:colOff>152400</xdr:colOff>
      <xdr:row>60</xdr:row>
      <xdr:rowOff>93769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63877"/>
          <a:ext cx="889000" cy="16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65490</xdr:rowOff>
    </xdr:from>
    <xdr:to>
      <xdr:col>81</xdr:col>
      <xdr:colOff>95250</xdr:colOff>
      <xdr:row>60</xdr:row>
      <xdr:rowOff>167090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5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82017</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197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60664</xdr:rowOff>
    </xdr:from>
    <xdr:to>
      <xdr:col>77</xdr:col>
      <xdr:colOff>95250</xdr:colOff>
      <xdr:row>60</xdr:row>
      <xdr:rowOff>162264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4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991</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116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47794</xdr:rowOff>
    </xdr:from>
    <xdr:to>
      <xdr:col>73</xdr:col>
      <xdr:colOff>44450</xdr:colOff>
      <xdr:row>60</xdr:row>
      <xdr:rowOff>149394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3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159571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103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42969</xdr:rowOff>
    </xdr:from>
    <xdr:to>
      <xdr:col>68</xdr:col>
      <xdr:colOff>203200</xdr:colOff>
      <xdr:row>60</xdr:row>
      <xdr:rowOff>144569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2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154746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098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26077</xdr:rowOff>
    </xdr:from>
    <xdr:to>
      <xdr:col>64</xdr:col>
      <xdr:colOff>152400</xdr:colOff>
      <xdr:row>60</xdr:row>
      <xdr:rowOff>127677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1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137854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081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分子のうち、地方債の元利償還金が前年度と比較し</a:t>
          </a:r>
          <a:r>
            <a:rPr kumimoji="1" lang="en-US" altLang="ja-JP" sz="1300">
              <a:latin typeface="ＭＳ Ｐゴシック" panose="020B0600070205080204" pitchFamily="50" charset="-128"/>
              <a:ea typeface="ＭＳ Ｐゴシック" panose="020B0600070205080204" pitchFamily="50" charset="-128"/>
            </a:rPr>
            <a:t>128</a:t>
          </a:r>
          <a:r>
            <a:rPr kumimoji="1" lang="ja-JP" altLang="en-US" sz="1300">
              <a:latin typeface="ＭＳ Ｐゴシック" panose="020B0600070205080204" pitchFamily="50" charset="-128"/>
              <a:ea typeface="ＭＳ Ｐゴシック" panose="020B0600070205080204" pitchFamily="50" charset="-128"/>
            </a:rPr>
            <a:t>百万円減少したこともあり、単年度の実質公債費比率は</a:t>
          </a:r>
          <a:r>
            <a:rPr kumimoji="1" lang="en-US" altLang="ja-JP" sz="1300">
              <a:latin typeface="ＭＳ Ｐゴシック" panose="020B0600070205080204" pitchFamily="50" charset="-128"/>
              <a:ea typeface="ＭＳ Ｐゴシック" panose="020B0600070205080204" pitchFamily="50" charset="-128"/>
            </a:rPr>
            <a:t>0.17</a:t>
          </a:r>
          <a:r>
            <a:rPr kumimoji="1" lang="ja-JP" altLang="en-US" sz="1300">
              <a:latin typeface="ＭＳ Ｐゴシック" panose="020B0600070205080204" pitchFamily="50" charset="-128"/>
              <a:ea typeface="ＭＳ Ｐゴシック" panose="020B0600070205080204" pitchFamily="50" charset="-128"/>
            </a:rPr>
            <a:t>ポイント、３年平均の実質公債費比率は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ポイント減少したものの、依然として類似団体平均を上回っている。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大型普通建設事業により、令和７年度は借入れする地方債が増加する見込みとなっているが、交付税算入率の高い有利な地方債を活用し、実質公債費比率の更なる減少に取り組んでいく。</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70273</xdr:rowOff>
    </xdr:from>
    <xdr:to>
      <xdr:col>81</xdr:col>
      <xdr:colOff>44450</xdr:colOff>
      <xdr:row>37</xdr:row>
      <xdr:rowOff>76306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413923"/>
          <a:ext cx="8382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76306</xdr:rowOff>
    </xdr:from>
    <xdr:to>
      <xdr:col>77</xdr:col>
      <xdr:colOff>44450</xdr:colOff>
      <xdr:row>37</xdr:row>
      <xdr:rowOff>82338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419956"/>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82338</xdr:rowOff>
    </xdr:from>
    <xdr:to>
      <xdr:col>72</xdr:col>
      <xdr:colOff>203200</xdr:colOff>
      <xdr:row>37</xdr:row>
      <xdr:rowOff>86360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425988"/>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86360</xdr:rowOff>
    </xdr:from>
    <xdr:to>
      <xdr:col>68</xdr:col>
      <xdr:colOff>152400</xdr:colOff>
      <xdr:row>37</xdr:row>
      <xdr:rowOff>86360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4300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19473</xdr:rowOff>
    </xdr:from>
    <xdr:to>
      <xdr:col>81</xdr:col>
      <xdr:colOff>95250</xdr:colOff>
      <xdr:row>37</xdr:row>
      <xdr:rowOff>121073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6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163000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35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25506</xdr:rowOff>
    </xdr:from>
    <xdr:to>
      <xdr:col>77</xdr:col>
      <xdr:colOff>95250</xdr:colOff>
      <xdr:row>37</xdr:row>
      <xdr:rowOff>127106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6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111883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55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31538</xdr:rowOff>
    </xdr:from>
    <xdr:to>
      <xdr:col>73</xdr:col>
      <xdr:colOff>44450</xdr:colOff>
      <xdr:row>37</xdr:row>
      <xdr:rowOff>133138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7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117915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61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35560</xdr:rowOff>
    </xdr:from>
    <xdr:to>
      <xdr:col>68</xdr:col>
      <xdr:colOff>203200</xdr:colOff>
      <xdr:row>37</xdr:row>
      <xdr:rowOff>137160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7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121937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65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35560</xdr:rowOff>
    </xdr:from>
    <xdr:to>
      <xdr:col>64</xdr:col>
      <xdr:colOff>152400</xdr:colOff>
      <xdr:row>37</xdr:row>
      <xdr:rowOff>137160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7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121937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65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標準財政規模及び元利償還金に係る基準財政需要額算入額（分母）は前年度から大きな変動がないものの、地方債の現在高（分子）においては</a:t>
          </a:r>
          <a:r>
            <a:rPr kumimoji="1" lang="en-US" altLang="ja-JP" sz="1300">
              <a:latin typeface="ＭＳ Ｐゴシック" panose="020B0600070205080204" pitchFamily="50" charset="-128"/>
              <a:ea typeface="ＭＳ Ｐゴシック" panose="020B0600070205080204" pitchFamily="50" charset="-128"/>
            </a:rPr>
            <a:t>1,312</a:t>
          </a:r>
          <a:r>
            <a:rPr kumimoji="1" lang="ja-JP" altLang="en-US" sz="1300">
              <a:latin typeface="ＭＳ Ｐゴシック" panose="020B0600070205080204" pitchFamily="50" charset="-128"/>
              <a:ea typeface="ＭＳ Ｐゴシック" panose="020B0600070205080204" pitchFamily="50" charset="-128"/>
            </a:rPr>
            <a:t>百万円増加しており、将来負担比率が前年度と比較し</a:t>
          </a:r>
          <a:r>
            <a:rPr kumimoji="1" lang="en-US" altLang="ja-JP" sz="1300">
              <a:latin typeface="ＭＳ Ｐゴシック" panose="020B0600070205080204" pitchFamily="50" charset="-128"/>
              <a:ea typeface="ＭＳ Ｐゴシック" panose="020B0600070205080204" pitchFamily="50" charset="-128"/>
            </a:rPr>
            <a:t>9.1</a:t>
          </a:r>
          <a:r>
            <a:rPr kumimoji="1" lang="ja-JP" altLang="en-US" sz="1300">
              <a:latin typeface="ＭＳ Ｐゴシック" panose="020B0600070205080204" pitchFamily="50" charset="-128"/>
              <a:ea typeface="ＭＳ Ｐゴシック" panose="020B0600070205080204" pitchFamily="50" charset="-128"/>
            </a:rPr>
            <a:t>ポイント増加した主な要因となっている。</a:t>
          </a:r>
        </a:p>
        <a:p>
          <a:r>
            <a:rPr kumimoji="1" lang="ja-JP" altLang="en-US" sz="1300">
              <a:latin typeface="ＭＳ Ｐゴシック" panose="020B0600070205080204" pitchFamily="50" charset="-128"/>
              <a:ea typeface="ＭＳ Ｐゴシック" panose="020B0600070205080204" pitchFamily="50" charset="-128"/>
            </a:rPr>
            <a:t>　公共施設の老朽化に伴う大規模改修や新規の大型普通建設事業の実施に伴い、地方債発行額が増加している。今後は、大型事業等の年度間の平準化を図るなど、事業実施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146544</xdr:rowOff>
    </xdr:from>
    <xdr:to>
      <xdr:col>81</xdr:col>
      <xdr:colOff>44450</xdr:colOff>
      <xdr:row>19</xdr:row>
      <xdr:rowOff>97084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3232644"/>
          <a:ext cx="838200" cy="121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17850</xdr:rowOff>
    </xdr:from>
    <xdr:to>
      <xdr:col>77</xdr:col>
      <xdr:colOff>44450</xdr:colOff>
      <xdr:row>18</xdr:row>
      <xdr:rowOff>146544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3103950"/>
          <a:ext cx="8890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17850</xdr:rowOff>
    </xdr:from>
    <xdr:to>
      <xdr:col>72</xdr:col>
      <xdr:colOff>203200</xdr:colOff>
      <xdr:row>18</xdr:row>
      <xdr:rowOff>135819</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3103950"/>
          <a:ext cx="889000" cy="117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135819</xdr:rowOff>
    </xdr:from>
    <xdr:to>
      <xdr:col>68</xdr:col>
      <xdr:colOff>152400</xdr:colOff>
      <xdr:row>20</xdr:row>
      <xdr:rowOff>15452</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221919"/>
          <a:ext cx="889000" cy="22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46284</xdr:rowOff>
    </xdr:from>
    <xdr:to>
      <xdr:col>81</xdr:col>
      <xdr:colOff>95250</xdr:colOff>
      <xdr:row>19</xdr:row>
      <xdr:rowOff>147884</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303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18361</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275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95744</xdr:rowOff>
    </xdr:from>
    <xdr:to>
      <xdr:col>77</xdr:col>
      <xdr:colOff>95250</xdr:colOff>
      <xdr:row>19</xdr:row>
      <xdr:rowOff>25894</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18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10671</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26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138500</xdr:rowOff>
    </xdr:from>
    <xdr:to>
      <xdr:col>73</xdr:col>
      <xdr:colOff>44450</xdr:colOff>
      <xdr:row>18</xdr:row>
      <xdr:rowOff>68650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05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53427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1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85019</xdr:rowOff>
    </xdr:from>
    <xdr:to>
      <xdr:col>68</xdr:col>
      <xdr:colOff>203200</xdr:colOff>
      <xdr:row>19</xdr:row>
      <xdr:rowOff>15170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17111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171397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25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136102</xdr:rowOff>
    </xdr:from>
    <xdr:to>
      <xdr:col>64</xdr:col>
      <xdr:colOff>152400</xdr:colOff>
      <xdr:row>20</xdr:row>
      <xdr:rowOff>66252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39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51029</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480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秋田県湯沢市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39,484
39,286
790.91
34,449,165
33,374,698
774,391
15,881,746
31,134,931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73.4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前年度と比較し人件費が</a:t>
          </a:r>
          <a:r>
            <a:rPr kumimoji="1" lang="en-US" altLang="ja-JP" sz="1300">
              <a:latin typeface="ＭＳ Ｐゴシック" panose="020B0600070205080204" pitchFamily="50" charset="-128"/>
              <a:ea typeface="ＭＳ Ｐゴシック" panose="020B0600070205080204" pitchFamily="50" charset="-128"/>
            </a:rPr>
            <a:t>162</a:t>
          </a:r>
          <a:r>
            <a:rPr kumimoji="1" lang="ja-JP" altLang="en-US" sz="1300">
              <a:latin typeface="ＭＳ Ｐゴシック" panose="020B0600070205080204" pitchFamily="50" charset="-128"/>
              <a:ea typeface="ＭＳ Ｐゴシック" panose="020B0600070205080204" pitchFamily="50" charset="-128"/>
            </a:rPr>
            <a:t>百万円増加し、分母のうち臨時財政対策債が</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百万円減少した影響もあり、前年度より</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ポイント増加した。一方、継続して類似団体平均や秋田県平均を下回っている状況にある。　</a:t>
          </a:r>
        </a:p>
        <a:p>
          <a:r>
            <a:rPr kumimoji="1" lang="ja-JP" altLang="en-US" sz="1300">
              <a:latin typeface="ＭＳ Ｐゴシック" panose="020B0600070205080204" pitchFamily="50" charset="-128"/>
              <a:ea typeface="ＭＳ Ｐゴシック" panose="020B0600070205080204" pitchFamily="50" charset="-128"/>
            </a:rPr>
            <a:t>　今後は人件費の増加が見込まれるが、第４次定員管理計画に基づき、定員の適正化を図り、人件費の削減に努める。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104140</xdr:rowOff>
    </xdr:from>
    <xdr:to>
      <xdr:col>24</xdr:col>
      <xdr:colOff>25400</xdr:colOff>
      <xdr:row>36</xdr:row>
      <xdr:rowOff>149860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763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94996</xdr:rowOff>
    </xdr:from>
    <xdr:to>
      <xdr:col>19</xdr:col>
      <xdr:colOff>187325</xdr:colOff>
      <xdr:row>36</xdr:row>
      <xdr:rowOff>104140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671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94996</xdr:rowOff>
    </xdr:from>
    <xdr:to>
      <xdr:col>15</xdr:col>
      <xdr:colOff>98425</xdr:colOff>
      <xdr:row>36</xdr:row>
      <xdr:rowOff>99568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2671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99568</xdr:rowOff>
    </xdr:from>
    <xdr:to>
      <xdr:col>11</xdr:col>
      <xdr:colOff>9525</xdr:colOff>
      <xdr:row>36</xdr:row>
      <xdr:rowOff>127000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717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99060</xdr:rowOff>
    </xdr:from>
    <xdr:to>
      <xdr:col>24</xdr:col>
      <xdr:colOff>76200</xdr:colOff>
      <xdr:row>37</xdr:row>
      <xdr:rowOff>29210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115587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53340</xdr:rowOff>
    </xdr:from>
    <xdr:to>
      <xdr:col>20</xdr:col>
      <xdr:colOff>38100</xdr:colOff>
      <xdr:row>36</xdr:row>
      <xdr:rowOff>154940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165117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94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44196</xdr:rowOff>
    </xdr:from>
    <xdr:to>
      <xdr:col>15</xdr:col>
      <xdr:colOff>149225</xdr:colOff>
      <xdr:row>36</xdr:row>
      <xdr:rowOff>145796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155973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48768</xdr:rowOff>
    </xdr:from>
    <xdr:to>
      <xdr:col>11</xdr:col>
      <xdr:colOff>60325</xdr:colOff>
      <xdr:row>36</xdr:row>
      <xdr:rowOff>150368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160545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76200</xdr:rowOff>
    </xdr:from>
    <xdr:to>
      <xdr:col>6</xdr:col>
      <xdr:colOff>171450</xdr:colOff>
      <xdr:row>37</xdr:row>
      <xdr:rowOff>6350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16527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前年度と比較し物件費が</a:t>
          </a:r>
          <a:r>
            <a:rPr kumimoji="1" lang="en-US" altLang="ja-JP" sz="1300">
              <a:latin typeface="ＭＳ Ｐゴシック" panose="020B0600070205080204" pitchFamily="50" charset="-128"/>
              <a:ea typeface="ＭＳ Ｐゴシック" panose="020B0600070205080204" pitchFamily="50" charset="-128"/>
            </a:rPr>
            <a:t>262</a:t>
          </a:r>
          <a:r>
            <a:rPr kumimoji="1" lang="ja-JP" altLang="en-US" sz="1300">
              <a:latin typeface="ＭＳ Ｐゴシック" panose="020B0600070205080204" pitchFamily="50" charset="-128"/>
              <a:ea typeface="ＭＳ Ｐゴシック" panose="020B0600070205080204" pitchFamily="50" charset="-128"/>
            </a:rPr>
            <a:t>百万円減少したものの、充当一般財源等の増加により、同ポイントで推移した。一方、類似団体平均を</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ポイント上回っている状況にある。</a:t>
          </a:r>
        </a:p>
        <a:p>
          <a:r>
            <a:rPr kumimoji="1" lang="ja-JP" altLang="en-US" sz="1300">
              <a:latin typeface="ＭＳ Ｐゴシック" panose="020B0600070205080204" pitchFamily="50" charset="-128"/>
              <a:ea typeface="ＭＳ Ｐゴシック" panose="020B0600070205080204" pitchFamily="50" charset="-128"/>
            </a:rPr>
            <a:t>　物価や光熱水費の高騰等によって、近年物件費は上昇傾向にあるが、施設の運営における民間活力の導入や施設運営の効率化を図り、施設の管理コストの縮減に努める。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39370</xdr:rowOff>
    </xdr:from>
    <xdr:to>
      <xdr:col>82</xdr:col>
      <xdr:colOff>107950</xdr:colOff>
      <xdr:row>17</xdr:row>
      <xdr:rowOff>39370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9540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119380</xdr:rowOff>
    </xdr:from>
    <xdr:to>
      <xdr:col>78</xdr:col>
      <xdr:colOff>69850</xdr:colOff>
      <xdr:row>17</xdr:row>
      <xdr:rowOff>39370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8625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73660</xdr:rowOff>
    </xdr:from>
    <xdr:to>
      <xdr:col>73</xdr:col>
      <xdr:colOff>180975</xdr:colOff>
      <xdr:row>16</xdr:row>
      <xdr:rowOff>119380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8168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43180</xdr:rowOff>
    </xdr:from>
    <xdr:to>
      <xdr:col>69</xdr:col>
      <xdr:colOff>92075</xdr:colOff>
      <xdr:row>16</xdr:row>
      <xdr:rowOff>73660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7863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160020</xdr:rowOff>
    </xdr:from>
    <xdr:to>
      <xdr:col>82</xdr:col>
      <xdr:colOff>158750</xdr:colOff>
      <xdr:row>17</xdr:row>
      <xdr:rowOff>90170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132097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160020</xdr:rowOff>
    </xdr:from>
    <xdr:to>
      <xdr:col>78</xdr:col>
      <xdr:colOff>120650</xdr:colOff>
      <xdr:row>17</xdr:row>
      <xdr:rowOff>90170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74947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98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68580</xdr:rowOff>
    </xdr:from>
    <xdr:to>
      <xdr:col>74</xdr:col>
      <xdr:colOff>31750</xdr:colOff>
      <xdr:row>16</xdr:row>
      <xdr:rowOff>170180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81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154957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89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22860</xdr:rowOff>
    </xdr:from>
    <xdr:to>
      <xdr:col>69</xdr:col>
      <xdr:colOff>142875</xdr:colOff>
      <xdr:row>16</xdr:row>
      <xdr:rowOff>124460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109237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163830</xdr:rowOff>
    </xdr:from>
    <xdr:to>
      <xdr:col>65</xdr:col>
      <xdr:colOff>53975</xdr:colOff>
      <xdr:row>16</xdr:row>
      <xdr:rowOff>93980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73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104157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50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前年度と比較し児童福祉費や生活保護費が増加したことに加え、分母のうち臨時財政対策債が</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百万円減少した影響もあり、前年度より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今後も、保育料無償化等の施策による児童福祉費のほか、物価高騰対策による社会福祉費が増加する見込みであるが、事業内容を精査し、各制度の適切な執行に努める。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23585</xdr:rowOff>
    </xdr:from>
    <xdr:to>
      <xdr:col>24</xdr:col>
      <xdr:colOff>25400</xdr:colOff>
      <xdr:row>56</xdr:row>
      <xdr:rowOff>45357</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24785"/>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151493</xdr:rowOff>
    </xdr:from>
    <xdr:to>
      <xdr:col>19</xdr:col>
      <xdr:colOff>187325</xdr:colOff>
      <xdr:row>56</xdr:row>
      <xdr:rowOff>23585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5812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151493</xdr:rowOff>
    </xdr:from>
    <xdr:to>
      <xdr:col>15</xdr:col>
      <xdr:colOff>98425</xdr:colOff>
      <xdr:row>55</xdr:row>
      <xdr:rowOff>151493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5812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151493</xdr:rowOff>
    </xdr:from>
    <xdr:to>
      <xdr:col>11</xdr:col>
      <xdr:colOff>9525</xdr:colOff>
      <xdr:row>56</xdr:row>
      <xdr:rowOff>23585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5812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166007</xdr:rowOff>
    </xdr:from>
    <xdr:to>
      <xdr:col>24</xdr:col>
      <xdr:colOff>76200</xdr:colOff>
      <xdr:row>56</xdr:row>
      <xdr:rowOff>96157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138084</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144235</xdr:rowOff>
    </xdr:from>
    <xdr:to>
      <xdr:col>20</xdr:col>
      <xdr:colOff>38100</xdr:colOff>
      <xdr:row>56</xdr:row>
      <xdr:rowOff>74385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100693</xdr:rowOff>
    </xdr:from>
    <xdr:to>
      <xdr:col>15</xdr:col>
      <xdr:colOff>149225</xdr:colOff>
      <xdr:row>56</xdr:row>
      <xdr:rowOff>30843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41020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100693</xdr:rowOff>
    </xdr:from>
    <xdr:to>
      <xdr:col>11</xdr:col>
      <xdr:colOff>60325</xdr:colOff>
      <xdr:row>56</xdr:row>
      <xdr:rowOff>30843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15620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144235</xdr:rowOff>
    </xdr:from>
    <xdr:to>
      <xdr:col>6</xdr:col>
      <xdr:colOff>171450</xdr:colOff>
      <xdr:row>56</xdr:row>
      <xdr:rowOff>74385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59162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66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前年度より国民健康保険特別会計繰出金、後期高齢者医療特別会計繰出金が減少したことにより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ポイント減少したものの、類似団体平均を上回っている状況にある。</a:t>
          </a:r>
        </a:p>
        <a:p>
          <a:r>
            <a:rPr kumimoji="1" lang="ja-JP" altLang="en-US" sz="1300">
              <a:latin typeface="ＭＳ Ｐゴシック" panose="020B0600070205080204" pitchFamily="50" charset="-128"/>
              <a:ea typeface="ＭＳ Ｐゴシック" panose="020B0600070205080204" pitchFamily="50" charset="-128"/>
            </a:rPr>
            <a:t>　他会計への繰出金については、各会計の事業の精査・見直しにより、適正な繰出しに努める。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69850</xdr:rowOff>
    </xdr:from>
    <xdr:to>
      <xdr:col>82</xdr:col>
      <xdr:colOff>107950</xdr:colOff>
      <xdr:row>59</xdr:row>
      <xdr:rowOff>120650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1854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120650</xdr:rowOff>
    </xdr:from>
    <xdr:to>
      <xdr:col>78</xdr:col>
      <xdr:colOff>69850</xdr:colOff>
      <xdr:row>60</xdr:row>
      <xdr:rowOff>38100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2362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165100</xdr:rowOff>
    </xdr:from>
    <xdr:to>
      <xdr:col>73</xdr:col>
      <xdr:colOff>180975</xdr:colOff>
      <xdr:row>60</xdr:row>
      <xdr:rowOff>38100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1092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165100</xdr:rowOff>
    </xdr:from>
    <xdr:to>
      <xdr:col>69</xdr:col>
      <xdr:colOff>92075</xdr:colOff>
      <xdr:row>59</xdr:row>
      <xdr:rowOff>6350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109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19050</xdr:rowOff>
    </xdr:from>
    <xdr:to>
      <xdr:col>82</xdr:col>
      <xdr:colOff>158750</xdr:colOff>
      <xdr:row>59</xdr:row>
      <xdr:rowOff>120650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162577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69850</xdr:rowOff>
    </xdr:from>
    <xdr:to>
      <xdr:col>78</xdr:col>
      <xdr:colOff>120650</xdr:colOff>
      <xdr:row>60</xdr:row>
      <xdr:rowOff>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156227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7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158750</xdr:rowOff>
    </xdr:from>
    <xdr:to>
      <xdr:col>74</xdr:col>
      <xdr:colOff>31750</xdr:colOff>
      <xdr:row>60</xdr:row>
      <xdr:rowOff>88900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73677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36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114300</xdr:rowOff>
    </xdr:from>
    <xdr:to>
      <xdr:col>69</xdr:col>
      <xdr:colOff>142875</xdr:colOff>
      <xdr:row>59</xdr:row>
      <xdr:rowOff>44450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29227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127000</xdr:rowOff>
    </xdr:from>
    <xdr:to>
      <xdr:col>65</xdr:col>
      <xdr:colOff>53975</xdr:colOff>
      <xdr:row>59</xdr:row>
      <xdr:rowOff>57150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41927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前年度と比較し一部事務組合への負担金が増加したことにより、</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ポイント増加し、類似団体平均を</a:t>
          </a:r>
          <a:r>
            <a:rPr kumimoji="1" lang="en-US" altLang="ja-JP" sz="1300">
              <a:latin typeface="ＭＳ Ｐゴシック" panose="020B0600070205080204" pitchFamily="50" charset="-128"/>
              <a:ea typeface="ＭＳ Ｐゴシック" panose="020B0600070205080204" pitchFamily="50" charset="-128"/>
            </a:rPr>
            <a:t>6.6</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今後、補助費等については、一部事務組合が実施する大型事業への負担金の増加をはじめ、上水道会計及び下水道会計への補助金が増加することが見込まれていることから、一部事務組合や各会計の経営状況を精査し、負担金及び補助金の適正化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53848</xdr:rowOff>
    </xdr:from>
    <xdr:to>
      <xdr:col>82</xdr:col>
      <xdr:colOff>107950</xdr:colOff>
      <xdr:row>38</xdr:row>
      <xdr:rowOff>117856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568948"/>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53848</xdr:rowOff>
    </xdr:from>
    <xdr:to>
      <xdr:col>78</xdr:col>
      <xdr:colOff>69850</xdr:colOff>
      <xdr:row>38</xdr:row>
      <xdr:rowOff>67564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56894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44704</xdr:rowOff>
    </xdr:from>
    <xdr:to>
      <xdr:col>73</xdr:col>
      <xdr:colOff>180975</xdr:colOff>
      <xdr:row>38</xdr:row>
      <xdr:rowOff>67564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55980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44704</xdr:rowOff>
    </xdr:from>
    <xdr:to>
      <xdr:col>69</xdr:col>
      <xdr:colOff>92075</xdr:colOff>
      <xdr:row>38</xdr:row>
      <xdr:rowOff>49276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5598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67056</xdr:rowOff>
    </xdr:from>
    <xdr:to>
      <xdr:col>82</xdr:col>
      <xdr:colOff>158750</xdr:colOff>
      <xdr:row>38</xdr:row>
      <xdr:rowOff>168656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5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39133</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3048</xdr:rowOff>
    </xdr:from>
    <xdr:to>
      <xdr:col>78</xdr:col>
      <xdr:colOff>120650</xdr:colOff>
      <xdr:row>38</xdr:row>
      <xdr:rowOff>104648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89425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604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16764</xdr:rowOff>
    </xdr:from>
    <xdr:to>
      <xdr:col>74</xdr:col>
      <xdr:colOff>31750</xdr:colOff>
      <xdr:row>38</xdr:row>
      <xdr:rowOff>118364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103141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165354</xdr:rowOff>
    </xdr:from>
    <xdr:to>
      <xdr:col>69</xdr:col>
      <xdr:colOff>142875</xdr:colOff>
      <xdr:row>38</xdr:row>
      <xdr:rowOff>95504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5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80281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595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169926</xdr:rowOff>
    </xdr:from>
    <xdr:to>
      <xdr:col>65</xdr:col>
      <xdr:colOff>53975</xdr:colOff>
      <xdr:row>38</xdr:row>
      <xdr:rowOff>100076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84853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59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前年度と比較し、臨時財政対策債の</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百万円減少（分母）に加え、公債費が</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百万円減少（分子）したことにより、前年度より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ポイント減少した。また、類似団体平均や秋田県平均も下回っている状況にある。</a:t>
          </a:r>
        </a:p>
        <a:p>
          <a:r>
            <a:rPr kumimoji="1" lang="ja-JP" altLang="en-US" sz="1300">
              <a:latin typeface="ＭＳ Ｐゴシック" panose="020B0600070205080204" pitchFamily="50" charset="-128"/>
              <a:ea typeface="ＭＳ Ｐゴシック" panose="020B0600070205080204" pitchFamily="50" charset="-128"/>
            </a:rPr>
            <a:t>　大型普通建設事業により、令和７年度は借入れする地方債が増加する見込みであるが、交付税算入率の高い有利な地方債を活用し、実質公債費比率の更なる減少に取り組む。</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142240</xdr:rowOff>
    </xdr:from>
    <xdr:to>
      <xdr:col>24</xdr:col>
      <xdr:colOff>25400</xdr:colOff>
      <xdr:row>74</xdr:row>
      <xdr:rowOff>157480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295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114317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801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157480</xdr:rowOff>
    </xdr:from>
    <xdr:to>
      <xdr:col>19</xdr:col>
      <xdr:colOff>187325</xdr:colOff>
      <xdr:row>74</xdr:row>
      <xdr:rowOff>167005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84478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161290</xdr:rowOff>
    </xdr:from>
    <xdr:to>
      <xdr:col>15</xdr:col>
      <xdr:colOff>98425</xdr:colOff>
      <xdr:row>74</xdr:row>
      <xdr:rowOff>167005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4859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161290</xdr:rowOff>
    </xdr:from>
    <xdr:to>
      <xdr:col>11</xdr:col>
      <xdr:colOff>9525</xdr:colOff>
      <xdr:row>75</xdr:row>
      <xdr:rowOff>3175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84859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91440</xdr:rowOff>
    </xdr:from>
    <xdr:to>
      <xdr:col>24</xdr:col>
      <xdr:colOff>76200</xdr:colOff>
      <xdr:row>75</xdr:row>
      <xdr:rowOff>21590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8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106680</xdr:rowOff>
    </xdr:from>
    <xdr:to>
      <xdr:col>20</xdr:col>
      <xdr:colOff>38100</xdr:colOff>
      <xdr:row>75</xdr:row>
      <xdr:rowOff>36830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47007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62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116205</xdr:rowOff>
    </xdr:from>
    <xdr:to>
      <xdr:col>15</xdr:col>
      <xdr:colOff>149225</xdr:colOff>
      <xdr:row>75</xdr:row>
      <xdr:rowOff>46355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0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56532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72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110490</xdr:rowOff>
    </xdr:from>
    <xdr:to>
      <xdr:col>11</xdr:col>
      <xdr:colOff>60325</xdr:colOff>
      <xdr:row>75</xdr:row>
      <xdr:rowOff>40640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9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50817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123825</xdr:rowOff>
    </xdr:from>
    <xdr:to>
      <xdr:col>6</xdr:col>
      <xdr:colOff>171450</xdr:colOff>
      <xdr:row>75</xdr:row>
      <xdr:rowOff>53975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1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64152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ポイント増加しており、継続して類似団体平均を上回っている。主に、人件費、扶助費が増加したことや、分母のうち臨時財政対策債が</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百万円減少したことが要因である。</a:t>
          </a:r>
        </a:p>
        <a:p>
          <a:r>
            <a:rPr kumimoji="1" lang="ja-JP" altLang="en-US" sz="1300">
              <a:latin typeface="ＭＳ Ｐゴシック" panose="020B0600070205080204" pitchFamily="50" charset="-128"/>
              <a:ea typeface="ＭＳ Ｐゴシック" panose="020B0600070205080204" pitchFamily="50" charset="-128"/>
            </a:rPr>
            <a:t>　今後は、第４次定員管理計画に基づく定員の適正化や施設の運営における民間活力の導入等、より経営意識を高めた財政運営に努める。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62992</xdr:rowOff>
    </xdr:from>
    <xdr:to>
      <xdr:col>82</xdr:col>
      <xdr:colOff>107950</xdr:colOff>
      <xdr:row>78</xdr:row>
      <xdr:rowOff>163576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436092"/>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26415</xdr:rowOff>
    </xdr:from>
    <xdr:to>
      <xdr:col>78</xdr:col>
      <xdr:colOff>69850</xdr:colOff>
      <xdr:row>78</xdr:row>
      <xdr:rowOff>62992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399515"/>
          <a:ext cx="88900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74422</xdr:rowOff>
    </xdr:from>
    <xdr:to>
      <xdr:col>73</xdr:col>
      <xdr:colOff>180975</xdr:colOff>
      <xdr:row>78</xdr:row>
      <xdr:rowOff>26415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276072"/>
          <a:ext cx="889000" cy="123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74422</xdr:rowOff>
    </xdr:from>
    <xdr:to>
      <xdr:col>69</xdr:col>
      <xdr:colOff>92075</xdr:colOff>
      <xdr:row>77</xdr:row>
      <xdr:rowOff>110998</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27607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112776</xdr:rowOff>
    </xdr:from>
    <xdr:to>
      <xdr:col>82</xdr:col>
      <xdr:colOff>158750</xdr:colOff>
      <xdr:row>79</xdr:row>
      <xdr:rowOff>42926</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48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84853</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12192</xdr:rowOff>
    </xdr:from>
    <xdr:to>
      <xdr:col>78</xdr:col>
      <xdr:colOff>120650</xdr:colOff>
      <xdr:row>78</xdr:row>
      <xdr:rowOff>113792</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98569</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471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147065</xdr:rowOff>
    </xdr:from>
    <xdr:to>
      <xdr:col>74</xdr:col>
      <xdr:colOff>31750</xdr:colOff>
      <xdr:row>78</xdr:row>
      <xdr:rowOff>77215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61992</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43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23622</xdr:rowOff>
    </xdr:from>
    <xdr:to>
      <xdr:col>69</xdr:col>
      <xdr:colOff>142875</xdr:colOff>
      <xdr:row>77</xdr:row>
      <xdr:rowOff>125222</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109999</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60198</xdr:rowOff>
    </xdr:from>
    <xdr:to>
      <xdr:col>65</xdr:col>
      <xdr:colOff>53975</xdr:colOff>
      <xdr:row>77</xdr:row>
      <xdr:rowOff>161798</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26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146575</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34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秋田県湯沢市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105835</xdr:rowOff>
    </xdr:from>
    <xdr:to>
      <xdr:col>29</xdr:col>
      <xdr:colOff>127000</xdr:colOff>
      <xdr:row>16</xdr:row>
      <xdr:rowOff>140830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896660"/>
          <a:ext cx="647700" cy="349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140830</xdr:rowOff>
    </xdr:from>
    <xdr:to>
      <xdr:col>26</xdr:col>
      <xdr:colOff>50800</xdr:colOff>
      <xdr:row>17</xdr:row>
      <xdr:rowOff>43485</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931655"/>
          <a:ext cx="698500" cy="741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43485</xdr:rowOff>
    </xdr:from>
    <xdr:to>
      <xdr:col>22</xdr:col>
      <xdr:colOff>114300</xdr:colOff>
      <xdr:row>17</xdr:row>
      <xdr:rowOff>107741</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005760"/>
          <a:ext cx="698500" cy="642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107741</xdr:rowOff>
    </xdr:from>
    <xdr:to>
      <xdr:col>18</xdr:col>
      <xdr:colOff>177800</xdr:colOff>
      <xdr:row>17</xdr:row>
      <xdr:rowOff>133191</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070016"/>
          <a:ext cx="698500" cy="254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55035</xdr:rowOff>
    </xdr:from>
    <xdr:to>
      <xdr:col>29</xdr:col>
      <xdr:colOff>177800</xdr:colOff>
      <xdr:row>16</xdr:row>
      <xdr:rowOff>156635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8458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71562</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69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90030</xdr:rowOff>
    </xdr:from>
    <xdr:to>
      <xdr:col>26</xdr:col>
      <xdr:colOff>101600</xdr:colOff>
      <xdr:row>17</xdr:row>
      <xdr:rowOff>20180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8808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30357</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6497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164135</xdr:rowOff>
    </xdr:from>
    <xdr:to>
      <xdr:col>22</xdr:col>
      <xdr:colOff>165100</xdr:colOff>
      <xdr:row>17</xdr:row>
      <xdr:rowOff>94285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9549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104462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72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56941</xdr:rowOff>
    </xdr:from>
    <xdr:to>
      <xdr:col>19</xdr:col>
      <xdr:colOff>38100</xdr:colOff>
      <xdr:row>17</xdr:row>
      <xdr:rowOff>158541</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0192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168718</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788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82391</xdr:rowOff>
    </xdr:from>
    <xdr:to>
      <xdr:col>15</xdr:col>
      <xdr:colOff>101600</xdr:colOff>
      <xdr:row>18</xdr:row>
      <xdr:rowOff>12541</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0446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22718</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813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18725</xdr:rowOff>
    </xdr:from>
    <xdr:to>
      <xdr:col>29</xdr:col>
      <xdr:colOff>127000</xdr:colOff>
      <xdr:row>38</xdr:row>
      <xdr:rowOff>21138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486325"/>
          <a:ext cx="647700" cy="24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38</xdr:row>
      <xdr:rowOff>3502</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711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18928</xdr:rowOff>
    </xdr:from>
    <xdr:to>
      <xdr:col>26</xdr:col>
      <xdr:colOff>50800</xdr:colOff>
      <xdr:row>38</xdr:row>
      <xdr:rowOff>21138</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486528"/>
          <a:ext cx="698500" cy="22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16321</xdr:rowOff>
    </xdr:from>
    <xdr:to>
      <xdr:col>22</xdr:col>
      <xdr:colOff>114300</xdr:colOff>
      <xdr:row>38</xdr:row>
      <xdr:rowOff>18928</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3606800" y="7483921"/>
          <a:ext cx="698500" cy="26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16321</xdr:rowOff>
    </xdr:from>
    <xdr:to>
      <xdr:col>18</xdr:col>
      <xdr:colOff>177800</xdr:colOff>
      <xdr:row>38</xdr:row>
      <xdr:rowOff>21772</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483921"/>
          <a:ext cx="698500" cy="54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310825</xdr:rowOff>
    </xdr:from>
    <xdr:to>
      <xdr:col>29</xdr:col>
      <xdr:colOff>177800</xdr:colOff>
      <xdr:row>38</xdr:row>
      <xdr:rowOff>69525</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355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155902</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280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313238</xdr:rowOff>
    </xdr:from>
    <xdr:to>
      <xdr:col>26</xdr:col>
      <xdr:colOff>101600</xdr:colOff>
      <xdr:row>38</xdr:row>
      <xdr:rowOff>71938</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379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82115</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206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311028</xdr:rowOff>
    </xdr:from>
    <xdr:to>
      <xdr:col>22</xdr:col>
      <xdr:colOff>165100</xdr:colOff>
      <xdr:row>38</xdr:row>
      <xdr:rowOff>69728</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357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79905</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20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308421</xdr:rowOff>
    </xdr:from>
    <xdr:to>
      <xdr:col>19</xdr:col>
      <xdr:colOff>38100</xdr:colOff>
      <xdr:row>38</xdr:row>
      <xdr:rowOff>67121</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331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77298</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201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313872</xdr:rowOff>
    </xdr:from>
    <xdr:to>
      <xdr:col>15</xdr:col>
      <xdr:colOff>101600</xdr:colOff>
      <xdr:row>38</xdr:row>
      <xdr:rowOff>72572</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385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82749</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0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秋田県湯沢市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39,484
39,286
790.91
34,449,165
33,374,698
774,391
15,881,746
31,134,931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73.4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82419</xdr:rowOff>
    </xdr:from>
    <xdr:to>
      <xdr:col>24</xdr:col>
      <xdr:colOff>63500</xdr:colOff>
      <xdr:row>36</xdr:row>
      <xdr:rowOff>156409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54619"/>
          <a:ext cx="838200" cy="73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156409</xdr:rowOff>
    </xdr:from>
    <xdr:to>
      <xdr:col>19</xdr:col>
      <xdr:colOff>177800</xdr:colOff>
      <xdr:row>37</xdr:row>
      <xdr:rowOff>5066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28609"/>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5066</xdr:rowOff>
    </xdr:from>
    <xdr:to>
      <xdr:col>15</xdr:col>
      <xdr:colOff>50800</xdr:colOff>
      <xdr:row>37</xdr:row>
      <xdr:rowOff>26151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48716"/>
          <a:ext cx="889000" cy="21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26151</xdr:rowOff>
    </xdr:from>
    <xdr:to>
      <xdr:col>10</xdr:col>
      <xdr:colOff>114300</xdr:colOff>
      <xdr:row>37</xdr:row>
      <xdr:rowOff>61780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69801"/>
          <a:ext cx="889000" cy="3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31619</xdr:rowOff>
    </xdr:from>
    <xdr:to>
      <xdr:col>24</xdr:col>
      <xdr:colOff>114300</xdr:colOff>
      <xdr:row>36</xdr:row>
      <xdr:rowOff>133219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0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10046</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8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105609</xdr:rowOff>
    </xdr:from>
    <xdr:to>
      <xdr:col>20</xdr:col>
      <xdr:colOff>38100</xdr:colOff>
      <xdr:row>37</xdr:row>
      <xdr:rowOff>35759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77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26886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6370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125716</xdr:rowOff>
    </xdr:from>
    <xdr:to>
      <xdr:col>15</xdr:col>
      <xdr:colOff>101600</xdr:colOff>
      <xdr:row>37</xdr:row>
      <xdr:rowOff>55866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97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46993</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6390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146801</xdr:rowOff>
    </xdr:from>
    <xdr:to>
      <xdr:col>10</xdr:col>
      <xdr:colOff>165100</xdr:colOff>
      <xdr:row>37</xdr:row>
      <xdr:rowOff>76951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1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68078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11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10980</xdr:rowOff>
    </xdr:from>
    <xdr:to>
      <xdr:col>6</xdr:col>
      <xdr:colOff>38100</xdr:colOff>
      <xdr:row>37</xdr:row>
      <xdr:rowOff>112580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5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103707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47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113035</xdr:rowOff>
    </xdr:from>
    <xdr:to>
      <xdr:col>24</xdr:col>
      <xdr:colOff>63500</xdr:colOff>
      <xdr:row>58</xdr:row>
      <xdr:rowOff>113845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57135"/>
          <a:ext cx="838200" cy="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113035</xdr:rowOff>
    </xdr:from>
    <xdr:to>
      <xdr:col>19</xdr:col>
      <xdr:colOff>177800</xdr:colOff>
      <xdr:row>58</xdr:row>
      <xdr:rowOff>115759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57135"/>
          <a:ext cx="889000" cy="2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115595</xdr:rowOff>
    </xdr:from>
    <xdr:to>
      <xdr:col>15</xdr:col>
      <xdr:colOff>50800</xdr:colOff>
      <xdr:row>58</xdr:row>
      <xdr:rowOff>115759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59695"/>
          <a:ext cx="88900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115595</xdr:rowOff>
    </xdr:from>
    <xdr:to>
      <xdr:col>10</xdr:col>
      <xdr:colOff>114300</xdr:colOff>
      <xdr:row>58</xdr:row>
      <xdr:rowOff>116623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59695"/>
          <a:ext cx="889000" cy="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63045</xdr:rowOff>
    </xdr:from>
    <xdr:to>
      <xdr:col>24</xdr:col>
      <xdr:colOff>114300</xdr:colOff>
      <xdr:row>58</xdr:row>
      <xdr:rowOff>164645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22422</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95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62235</xdr:rowOff>
    </xdr:from>
    <xdr:to>
      <xdr:col>20</xdr:col>
      <xdr:colOff>38100</xdr:colOff>
      <xdr:row>58</xdr:row>
      <xdr:rowOff>163835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8912</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81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64959</xdr:rowOff>
    </xdr:from>
    <xdr:to>
      <xdr:col>15</xdr:col>
      <xdr:colOff>101600</xdr:colOff>
      <xdr:row>58</xdr:row>
      <xdr:rowOff>166559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11636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84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64795</xdr:rowOff>
    </xdr:from>
    <xdr:to>
      <xdr:col>10</xdr:col>
      <xdr:colOff>165100</xdr:colOff>
      <xdr:row>58</xdr:row>
      <xdr:rowOff>166395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11472</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84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65823</xdr:rowOff>
    </xdr:from>
    <xdr:to>
      <xdr:col>6</xdr:col>
      <xdr:colOff>38100</xdr:colOff>
      <xdr:row>58</xdr:row>
      <xdr:rowOff>167423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12500</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85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136410</xdr:rowOff>
    </xdr:from>
    <xdr:to>
      <xdr:col>24</xdr:col>
      <xdr:colOff>63500</xdr:colOff>
      <xdr:row>77</xdr:row>
      <xdr:rowOff>118542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166610"/>
          <a:ext cx="838200" cy="15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153688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355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152794</xdr:rowOff>
    </xdr:from>
    <xdr:to>
      <xdr:col>19</xdr:col>
      <xdr:colOff>177800</xdr:colOff>
      <xdr:row>77</xdr:row>
      <xdr:rowOff>118542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182994"/>
          <a:ext cx="889000" cy="137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50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152794</xdr:rowOff>
    </xdr:from>
    <xdr:to>
      <xdr:col>15</xdr:col>
      <xdr:colOff>50800</xdr:colOff>
      <xdr:row>77</xdr:row>
      <xdr:rowOff>3823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182994"/>
          <a:ext cx="889000"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110134</xdr:rowOff>
    </xdr:from>
    <xdr:to>
      <xdr:col>10</xdr:col>
      <xdr:colOff>114300</xdr:colOff>
      <xdr:row>77</xdr:row>
      <xdr:rowOff>3823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140334"/>
          <a:ext cx="889000" cy="65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4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137341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51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85610</xdr:rowOff>
    </xdr:from>
    <xdr:to>
      <xdr:col>24</xdr:col>
      <xdr:colOff>114300</xdr:colOff>
      <xdr:row>77</xdr:row>
      <xdr:rowOff>15760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11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108488</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967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67742</xdr:rowOff>
    </xdr:from>
    <xdr:to>
      <xdr:col>20</xdr:col>
      <xdr:colOff>38100</xdr:colOff>
      <xdr:row>77</xdr:row>
      <xdr:rowOff>169342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26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14419</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044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101994</xdr:rowOff>
    </xdr:from>
    <xdr:to>
      <xdr:col>15</xdr:col>
      <xdr:colOff>101600</xdr:colOff>
      <xdr:row>77</xdr:row>
      <xdr:rowOff>32144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13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48671</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90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124473</xdr:rowOff>
    </xdr:from>
    <xdr:to>
      <xdr:col>10</xdr:col>
      <xdr:colOff>165100</xdr:colOff>
      <xdr:row>77</xdr:row>
      <xdr:rowOff>54623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15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71150</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92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59334</xdr:rowOff>
    </xdr:from>
    <xdr:to>
      <xdr:col>6</xdr:col>
      <xdr:colOff>38100</xdr:colOff>
      <xdr:row>76</xdr:row>
      <xdr:rowOff>160934</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089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6011</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864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53732</xdr:rowOff>
    </xdr:from>
    <xdr:to>
      <xdr:col>24</xdr:col>
      <xdr:colOff>63500</xdr:colOff>
      <xdr:row>95</xdr:row>
      <xdr:rowOff>111361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341482"/>
          <a:ext cx="838200" cy="5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111361</xdr:rowOff>
    </xdr:from>
    <xdr:to>
      <xdr:col>19</xdr:col>
      <xdr:colOff>177800</xdr:colOff>
      <xdr:row>96</xdr:row>
      <xdr:rowOff>11463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399111"/>
          <a:ext cx="889000" cy="71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11463</xdr:rowOff>
    </xdr:from>
    <xdr:to>
      <xdr:col>15</xdr:col>
      <xdr:colOff>50800</xdr:colOff>
      <xdr:row>96</xdr:row>
      <xdr:rowOff>87419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470663"/>
          <a:ext cx="889000" cy="75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86078</xdr:rowOff>
    </xdr:from>
    <xdr:to>
      <xdr:col>10</xdr:col>
      <xdr:colOff>114300</xdr:colOff>
      <xdr:row>96</xdr:row>
      <xdr:rowOff>87419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1130300" y="16545278"/>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2932</xdr:rowOff>
    </xdr:from>
    <xdr:to>
      <xdr:col>24</xdr:col>
      <xdr:colOff>114300</xdr:colOff>
      <xdr:row>95</xdr:row>
      <xdr:rowOff>104532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9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25809</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142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60561</xdr:rowOff>
    </xdr:from>
    <xdr:to>
      <xdr:col>20</xdr:col>
      <xdr:colOff>38100</xdr:colOff>
      <xdr:row>95</xdr:row>
      <xdr:rowOff>162161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34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7238</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123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132113</xdr:rowOff>
    </xdr:from>
    <xdr:to>
      <xdr:col>15</xdr:col>
      <xdr:colOff>101600</xdr:colOff>
      <xdr:row>96</xdr:row>
      <xdr:rowOff>62263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41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78790</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195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36619</xdr:rowOff>
    </xdr:from>
    <xdr:to>
      <xdr:col>10</xdr:col>
      <xdr:colOff>165100</xdr:colOff>
      <xdr:row>96</xdr:row>
      <xdr:rowOff>138219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49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129346</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588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35278</xdr:rowOff>
    </xdr:from>
    <xdr:to>
      <xdr:col>6</xdr:col>
      <xdr:colOff>38100</xdr:colOff>
      <xdr:row>96</xdr:row>
      <xdr:rowOff>136878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49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153405</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269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40197</xdr:rowOff>
    </xdr:from>
    <xdr:to>
      <xdr:col>55</xdr:col>
      <xdr:colOff>0</xdr:colOff>
      <xdr:row>37</xdr:row>
      <xdr:rowOff>65144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383847"/>
          <a:ext cx="838200" cy="24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50605</xdr:rowOff>
    </xdr:from>
    <xdr:to>
      <xdr:col>50</xdr:col>
      <xdr:colOff>114300</xdr:colOff>
      <xdr:row>37</xdr:row>
      <xdr:rowOff>65144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394255"/>
          <a:ext cx="889000" cy="1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164294</xdr:rowOff>
    </xdr:from>
    <xdr:to>
      <xdr:col>45</xdr:col>
      <xdr:colOff>177800</xdr:colOff>
      <xdr:row>37</xdr:row>
      <xdr:rowOff>50605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336494"/>
          <a:ext cx="889000" cy="57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101622</xdr:rowOff>
    </xdr:from>
    <xdr:to>
      <xdr:col>41</xdr:col>
      <xdr:colOff>50800</xdr:colOff>
      <xdr:row>36</xdr:row>
      <xdr:rowOff>164294</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02372"/>
          <a:ext cx="889000" cy="234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160847</xdr:rowOff>
    </xdr:from>
    <xdr:to>
      <xdr:col>55</xdr:col>
      <xdr:colOff>50800</xdr:colOff>
      <xdr:row>37</xdr:row>
      <xdr:rowOff>90997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33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12274</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84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14344</xdr:rowOff>
    </xdr:from>
    <xdr:to>
      <xdr:col>50</xdr:col>
      <xdr:colOff>165100</xdr:colOff>
      <xdr:row>37</xdr:row>
      <xdr:rowOff>115944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57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132471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133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171255</xdr:rowOff>
    </xdr:from>
    <xdr:to>
      <xdr:col>46</xdr:col>
      <xdr:colOff>38100</xdr:colOff>
      <xdr:row>37</xdr:row>
      <xdr:rowOff>101405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4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117932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118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113494</xdr:rowOff>
    </xdr:from>
    <xdr:to>
      <xdr:col>41</xdr:col>
      <xdr:colOff>101600</xdr:colOff>
      <xdr:row>37</xdr:row>
      <xdr:rowOff>43644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8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60171</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060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50822</xdr:rowOff>
    </xdr:from>
    <xdr:to>
      <xdr:col>36</xdr:col>
      <xdr:colOff>165100</xdr:colOff>
      <xdr:row>35</xdr:row>
      <xdr:rowOff>152422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5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168949</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826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24253</xdr:rowOff>
    </xdr:from>
    <xdr:to>
      <xdr:col>55</xdr:col>
      <xdr:colOff>0</xdr:colOff>
      <xdr:row>56</xdr:row>
      <xdr:rowOff>109634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454003"/>
          <a:ext cx="838200" cy="25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109634</xdr:rowOff>
    </xdr:from>
    <xdr:to>
      <xdr:col>50</xdr:col>
      <xdr:colOff>114300</xdr:colOff>
      <xdr:row>57</xdr:row>
      <xdr:rowOff>27915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10834"/>
          <a:ext cx="889000" cy="89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27915</xdr:rowOff>
    </xdr:from>
    <xdr:to>
      <xdr:col>45</xdr:col>
      <xdr:colOff>177800</xdr:colOff>
      <xdr:row>57</xdr:row>
      <xdr:rowOff>28061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800565"/>
          <a:ext cx="889000" cy="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28061</xdr:rowOff>
    </xdr:from>
    <xdr:to>
      <xdr:col>41</xdr:col>
      <xdr:colOff>50800</xdr:colOff>
      <xdr:row>57</xdr:row>
      <xdr:rowOff>74462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800711"/>
          <a:ext cx="889000" cy="4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144903</xdr:rowOff>
    </xdr:from>
    <xdr:to>
      <xdr:col>55</xdr:col>
      <xdr:colOff>50800</xdr:colOff>
      <xdr:row>55</xdr:row>
      <xdr:rowOff>75053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403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167780</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254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58834</xdr:rowOff>
    </xdr:from>
    <xdr:to>
      <xdr:col>50</xdr:col>
      <xdr:colOff>165100</xdr:colOff>
      <xdr:row>56</xdr:row>
      <xdr:rowOff>160434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6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151561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752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148565</xdr:rowOff>
    </xdr:from>
    <xdr:to>
      <xdr:col>46</xdr:col>
      <xdr:colOff>38100</xdr:colOff>
      <xdr:row>57</xdr:row>
      <xdr:rowOff>78715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4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69842</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42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148711</xdr:rowOff>
    </xdr:from>
    <xdr:to>
      <xdr:col>41</xdr:col>
      <xdr:colOff>101600</xdr:colOff>
      <xdr:row>57</xdr:row>
      <xdr:rowOff>78861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49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69988</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4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23662</xdr:rowOff>
    </xdr:from>
    <xdr:to>
      <xdr:col>36</xdr:col>
      <xdr:colOff>165100</xdr:colOff>
      <xdr:row>57</xdr:row>
      <xdr:rowOff>125262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96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116389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89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120607</xdr:rowOff>
    </xdr:from>
    <xdr:to>
      <xdr:col>55</xdr:col>
      <xdr:colOff>0</xdr:colOff>
      <xdr:row>79</xdr:row>
      <xdr:rowOff>73320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493707"/>
          <a:ext cx="838200" cy="124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166077</xdr:rowOff>
    </xdr:from>
    <xdr:to>
      <xdr:col>50</xdr:col>
      <xdr:colOff>114300</xdr:colOff>
      <xdr:row>79</xdr:row>
      <xdr:rowOff>73320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539177"/>
          <a:ext cx="889000" cy="7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89081</xdr:rowOff>
    </xdr:from>
    <xdr:to>
      <xdr:col>45</xdr:col>
      <xdr:colOff>177800</xdr:colOff>
      <xdr:row>78</xdr:row>
      <xdr:rowOff>166077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462181"/>
          <a:ext cx="889000" cy="76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168362</xdr:rowOff>
    </xdr:from>
    <xdr:to>
      <xdr:col>41</xdr:col>
      <xdr:colOff>50800</xdr:colOff>
      <xdr:row>78</xdr:row>
      <xdr:rowOff>89081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370012"/>
          <a:ext cx="889000" cy="92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69807</xdr:rowOff>
    </xdr:from>
    <xdr:to>
      <xdr:col>55</xdr:col>
      <xdr:colOff>50800</xdr:colOff>
      <xdr:row>78</xdr:row>
      <xdr:rowOff>171407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4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48234</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2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22520</xdr:rowOff>
    </xdr:from>
    <xdr:to>
      <xdr:col>50</xdr:col>
      <xdr:colOff>165100</xdr:colOff>
      <xdr:row>79</xdr:row>
      <xdr:rowOff>124120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6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115247</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659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115277</xdr:rowOff>
    </xdr:from>
    <xdr:to>
      <xdr:col>46</xdr:col>
      <xdr:colOff>38100</xdr:colOff>
      <xdr:row>79</xdr:row>
      <xdr:rowOff>45427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88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36554</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581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38281</xdr:rowOff>
    </xdr:from>
    <xdr:to>
      <xdr:col>41</xdr:col>
      <xdr:colOff>101600</xdr:colOff>
      <xdr:row>78</xdr:row>
      <xdr:rowOff>139881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1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131008</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504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117562</xdr:rowOff>
    </xdr:from>
    <xdr:to>
      <xdr:col>36</xdr:col>
      <xdr:colOff>165100</xdr:colOff>
      <xdr:row>78</xdr:row>
      <xdr:rowOff>47712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19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38839</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41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42008</xdr:rowOff>
    </xdr:from>
    <xdr:to>
      <xdr:col>55</xdr:col>
      <xdr:colOff>0</xdr:colOff>
      <xdr:row>96</xdr:row>
      <xdr:rowOff>29429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158308"/>
          <a:ext cx="838200" cy="330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29429</xdr:rowOff>
    </xdr:from>
    <xdr:to>
      <xdr:col>50</xdr:col>
      <xdr:colOff>114300</xdr:colOff>
      <xdr:row>96</xdr:row>
      <xdr:rowOff>112840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488629"/>
          <a:ext cx="889000" cy="8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112840</xdr:rowOff>
    </xdr:from>
    <xdr:to>
      <xdr:col>45</xdr:col>
      <xdr:colOff>177800</xdr:colOff>
      <xdr:row>96</xdr:row>
      <xdr:rowOff>160365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572040"/>
          <a:ext cx="889000" cy="47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160365</xdr:rowOff>
    </xdr:from>
    <xdr:to>
      <xdr:col>41</xdr:col>
      <xdr:colOff>50800</xdr:colOff>
      <xdr:row>97</xdr:row>
      <xdr:rowOff>82865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619565"/>
          <a:ext cx="889000" cy="93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162658</xdr:rowOff>
    </xdr:from>
    <xdr:to>
      <xdr:col>55</xdr:col>
      <xdr:colOff>50800</xdr:colOff>
      <xdr:row>94</xdr:row>
      <xdr:rowOff>92808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107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14085</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5958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150079</xdr:rowOff>
    </xdr:from>
    <xdr:to>
      <xdr:col>50</xdr:col>
      <xdr:colOff>165100</xdr:colOff>
      <xdr:row>96</xdr:row>
      <xdr:rowOff>80229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43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96756</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213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62040</xdr:rowOff>
    </xdr:from>
    <xdr:to>
      <xdr:col>46</xdr:col>
      <xdr:colOff>38100</xdr:colOff>
      <xdr:row>96</xdr:row>
      <xdr:rowOff>163640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52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154767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613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109565</xdr:rowOff>
    </xdr:from>
    <xdr:to>
      <xdr:col>41</xdr:col>
      <xdr:colOff>101600</xdr:colOff>
      <xdr:row>97</xdr:row>
      <xdr:rowOff>39715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6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30842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661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32065</xdr:rowOff>
    </xdr:from>
    <xdr:to>
      <xdr:col>36</xdr:col>
      <xdr:colOff>165100</xdr:colOff>
      <xdr:row>97</xdr:row>
      <xdr:rowOff>133665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6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124792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755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88438</xdr:rowOff>
    </xdr:from>
    <xdr:to>
      <xdr:col>85</xdr:col>
      <xdr:colOff>127000</xdr:colOff>
      <xdr:row>39</xdr:row>
      <xdr:rowOff>98461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74988"/>
          <a:ext cx="838200" cy="10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98461</xdr:rowOff>
    </xdr:from>
    <xdr:to>
      <xdr:col>81</xdr:col>
      <xdr:colOff>50800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85011"/>
          <a:ext cx="889000" cy="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98030</xdr:rowOff>
    </xdr:from>
    <xdr:to>
      <xdr:col>71</xdr:col>
      <xdr:colOff>177800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84580"/>
          <a:ext cx="889000" cy="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37638</xdr:rowOff>
    </xdr:from>
    <xdr:to>
      <xdr:col>85</xdr:col>
      <xdr:colOff>177800</xdr:colOff>
      <xdr:row>39</xdr:row>
      <xdr:rowOff>139238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2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47661</xdr:rowOff>
    </xdr:from>
    <xdr:to>
      <xdr:col>81</xdr:col>
      <xdr:colOff>101600</xdr:colOff>
      <xdr:row>39</xdr:row>
      <xdr:rowOff>149261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34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140388</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2017" y="6826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47230</xdr:rowOff>
    </xdr:from>
    <xdr:to>
      <xdr:col>67</xdr:col>
      <xdr:colOff>101600</xdr:colOff>
      <xdr:row>39</xdr:row>
      <xdr:rowOff>148830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3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139957</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5017" y="6826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147907</xdr:rowOff>
    </xdr:from>
    <xdr:to>
      <xdr:col>85</xdr:col>
      <xdr:colOff>127000</xdr:colOff>
      <xdr:row>77</xdr:row>
      <xdr:rowOff>149927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49557"/>
          <a:ext cx="838200" cy="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149763</xdr:rowOff>
    </xdr:from>
    <xdr:to>
      <xdr:col>81</xdr:col>
      <xdr:colOff>50800</xdr:colOff>
      <xdr:row>77</xdr:row>
      <xdr:rowOff>149927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351413"/>
          <a:ext cx="88900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149763</xdr:rowOff>
    </xdr:from>
    <xdr:to>
      <xdr:col>76</xdr:col>
      <xdr:colOff>114300</xdr:colOff>
      <xdr:row>77</xdr:row>
      <xdr:rowOff>151905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51413"/>
          <a:ext cx="889000" cy="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151905</xdr:rowOff>
    </xdr:from>
    <xdr:to>
      <xdr:col>71</xdr:col>
      <xdr:colOff>177800</xdr:colOff>
      <xdr:row>77</xdr:row>
      <xdr:rowOff>152099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53555"/>
          <a:ext cx="889000" cy="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97107</xdr:rowOff>
    </xdr:from>
    <xdr:to>
      <xdr:col>85</xdr:col>
      <xdr:colOff>177800</xdr:colOff>
      <xdr:row>78</xdr:row>
      <xdr:rowOff>27257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9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62627</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99127</xdr:rowOff>
    </xdr:from>
    <xdr:to>
      <xdr:col>81</xdr:col>
      <xdr:colOff>101600</xdr:colOff>
      <xdr:row>78</xdr:row>
      <xdr:rowOff>29277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00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20404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39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98963</xdr:rowOff>
    </xdr:from>
    <xdr:to>
      <xdr:col>76</xdr:col>
      <xdr:colOff>165100</xdr:colOff>
      <xdr:row>78</xdr:row>
      <xdr:rowOff>29113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0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20240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93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101105</xdr:rowOff>
    </xdr:from>
    <xdr:to>
      <xdr:col>72</xdr:col>
      <xdr:colOff>38100</xdr:colOff>
      <xdr:row>78</xdr:row>
      <xdr:rowOff>31255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02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22382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95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101299</xdr:rowOff>
    </xdr:from>
    <xdr:to>
      <xdr:col>67</xdr:col>
      <xdr:colOff>101600</xdr:colOff>
      <xdr:row>78</xdr:row>
      <xdr:rowOff>31449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02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22576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95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137071</xdr:rowOff>
    </xdr:from>
    <xdr:to>
      <xdr:col>85</xdr:col>
      <xdr:colOff>127000</xdr:colOff>
      <xdr:row>98</xdr:row>
      <xdr:rowOff>156769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39171"/>
          <a:ext cx="838200" cy="19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156769</xdr:rowOff>
    </xdr:from>
    <xdr:to>
      <xdr:col>81</xdr:col>
      <xdr:colOff>50800</xdr:colOff>
      <xdr:row>98</xdr:row>
      <xdr:rowOff>159905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58869"/>
          <a:ext cx="889000" cy="3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137770</xdr:rowOff>
    </xdr:from>
    <xdr:to>
      <xdr:col>76</xdr:col>
      <xdr:colOff>114300</xdr:colOff>
      <xdr:row>98</xdr:row>
      <xdr:rowOff>159905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39870"/>
          <a:ext cx="889000" cy="2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137770</xdr:rowOff>
    </xdr:from>
    <xdr:to>
      <xdr:col>71</xdr:col>
      <xdr:colOff>177800</xdr:colOff>
      <xdr:row>98</xdr:row>
      <xdr:rowOff>163503</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39870"/>
          <a:ext cx="889000" cy="25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86271</xdr:rowOff>
    </xdr:from>
    <xdr:to>
      <xdr:col>85</xdr:col>
      <xdr:colOff>177800</xdr:colOff>
      <xdr:row>99</xdr:row>
      <xdr:rowOff>16421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8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56289</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105969</xdr:rowOff>
    </xdr:from>
    <xdr:to>
      <xdr:col>81</xdr:col>
      <xdr:colOff>101600</xdr:colOff>
      <xdr:row>99</xdr:row>
      <xdr:rowOff>36119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0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27246</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00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109105</xdr:rowOff>
    </xdr:from>
    <xdr:to>
      <xdr:col>76</xdr:col>
      <xdr:colOff>165100</xdr:colOff>
      <xdr:row>99</xdr:row>
      <xdr:rowOff>39255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1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30382</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03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86970</xdr:rowOff>
    </xdr:from>
    <xdr:to>
      <xdr:col>72</xdr:col>
      <xdr:colOff>38100</xdr:colOff>
      <xdr:row>99</xdr:row>
      <xdr:rowOff>17120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8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8247</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981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112703</xdr:rowOff>
    </xdr:from>
    <xdr:to>
      <xdr:col>67</xdr:col>
      <xdr:colOff>101600</xdr:colOff>
      <xdr:row>99</xdr:row>
      <xdr:rowOff>42853</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1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33980</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0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55085</xdr:rowOff>
    </xdr:from>
    <xdr:to>
      <xdr:col>116</xdr:col>
      <xdr:colOff>63500</xdr:colOff>
      <xdr:row>37</xdr:row>
      <xdr:rowOff>84412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398735"/>
          <a:ext cx="838200" cy="29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579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71349</xdr:rowOff>
    </xdr:from>
    <xdr:to>
      <xdr:col>111</xdr:col>
      <xdr:colOff>177800</xdr:colOff>
      <xdr:row>37</xdr:row>
      <xdr:rowOff>84412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41499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42708</xdr:rowOff>
    </xdr:from>
    <xdr:to>
      <xdr:col>107</xdr:col>
      <xdr:colOff>50800</xdr:colOff>
      <xdr:row>37</xdr:row>
      <xdr:rowOff>71349</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386358"/>
          <a:ext cx="889000" cy="2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42708</xdr:rowOff>
    </xdr:from>
    <xdr:to>
      <xdr:col>102</xdr:col>
      <xdr:colOff>114300</xdr:colOff>
      <xdr:row>37</xdr:row>
      <xdr:rowOff>48423</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386358"/>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12985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69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4285</xdr:rowOff>
    </xdr:from>
    <xdr:to>
      <xdr:col>116</xdr:col>
      <xdr:colOff>114300</xdr:colOff>
      <xdr:row>37</xdr:row>
      <xdr:rowOff>105885</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34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27162</xdr:rowOff>
    </xdr:from>
    <xdr:ext cx="534377"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199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33612</xdr:rowOff>
    </xdr:from>
    <xdr:to>
      <xdr:col>112</xdr:col>
      <xdr:colOff>38100</xdr:colOff>
      <xdr:row>37</xdr:row>
      <xdr:rowOff>135212</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377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35</xdr:row>
      <xdr:rowOff>151739</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56111" y="615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20549</xdr:rowOff>
    </xdr:from>
    <xdr:to>
      <xdr:col>107</xdr:col>
      <xdr:colOff>101600</xdr:colOff>
      <xdr:row>37</xdr:row>
      <xdr:rowOff>122149</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364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35</xdr:row>
      <xdr:rowOff>138676</xdr:rowOff>
    </xdr:from>
    <xdr:ext cx="534377"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67111" y="6139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163358</xdr:rowOff>
    </xdr:from>
    <xdr:to>
      <xdr:col>102</xdr:col>
      <xdr:colOff>165100</xdr:colOff>
      <xdr:row>37</xdr:row>
      <xdr:rowOff>93508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33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35</xdr:row>
      <xdr:rowOff>110035</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278111" y="6110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169073</xdr:rowOff>
    </xdr:from>
    <xdr:to>
      <xdr:col>98</xdr:col>
      <xdr:colOff>38100</xdr:colOff>
      <xdr:row>37</xdr:row>
      <xdr:rowOff>99223</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341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35</xdr:row>
      <xdr:rowOff>115750</xdr:rowOff>
    </xdr:from>
    <xdr:ext cx="534377"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389111" y="6116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124231</xdr:rowOff>
    </xdr:from>
    <xdr:to>
      <xdr:col>116</xdr:col>
      <xdr:colOff>63500</xdr:colOff>
      <xdr:row>58</xdr:row>
      <xdr:rowOff>130921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068331"/>
          <a:ext cx="838200" cy="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84731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8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130921</xdr:rowOff>
    </xdr:from>
    <xdr:to>
      <xdr:col>111</xdr:col>
      <xdr:colOff>177800</xdr:colOff>
      <xdr:row>58</xdr:row>
      <xdr:rowOff>132865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075021"/>
          <a:ext cx="889000" cy="1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40467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129741</xdr:rowOff>
    </xdr:from>
    <xdr:to>
      <xdr:col>107</xdr:col>
      <xdr:colOff>50800</xdr:colOff>
      <xdr:row>58</xdr:row>
      <xdr:rowOff>132865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073841"/>
          <a:ext cx="889000" cy="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128080</xdr:rowOff>
    </xdr:from>
    <xdr:to>
      <xdr:col>102</xdr:col>
      <xdr:colOff>114300</xdr:colOff>
      <xdr:row>58</xdr:row>
      <xdr:rowOff>129741</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072180"/>
          <a:ext cx="889000" cy="1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38462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5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73431</xdr:rowOff>
    </xdr:from>
    <xdr:to>
      <xdr:col>116</xdr:col>
      <xdr:colOff>114300</xdr:colOff>
      <xdr:row>59</xdr:row>
      <xdr:rowOff>3581</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17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32808</xdr:rowOff>
    </xdr:from>
    <xdr:ext cx="534377"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805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80121</xdr:rowOff>
    </xdr:from>
    <xdr:to>
      <xdr:col>112</xdr:col>
      <xdr:colOff>38100</xdr:colOff>
      <xdr:row>59</xdr:row>
      <xdr:rowOff>10271</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2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57</xdr:row>
      <xdr:rowOff>26798</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56111" y="979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82065</xdr:rowOff>
    </xdr:from>
    <xdr:to>
      <xdr:col>107</xdr:col>
      <xdr:colOff>101600</xdr:colOff>
      <xdr:row>59</xdr:row>
      <xdr:rowOff>12215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2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57</xdr:row>
      <xdr:rowOff>28742</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67111" y="9801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78941</xdr:rowOff>
    </xdr:from>
    <xdr:to>
      <xdr:col>102</xdr:col>
      <xdr:colOff>165100</xdr:colOff>
      <xdr:row>59</xdr:row>
      <xdr:rowOff>9091</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2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57</xdr:row>
      <xdr:rowOff>25618</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278111" y="9798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77280</xdr:rowOff>
    </xdr:from>
    <xdr:to>
      <xdr:col>98</xdr:col>
      <xdr:colOff>38100</xdr:colOff>
      <xdr:row>59</xdr:row>
      <xdr:rowOff>7430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2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57</xdr:row>
      <xdr:rowOff>23957</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389111" y="979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143739</xdr:rowOff>
    </xdr:from>
    <xdr:to>
      <xdr:col>116</xdr:col>
      <xdr:colOff>63500</xdr:colOff>
      <xdr:row>75</xdr:row>
      <xdr:rowOff>150216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3002489"/>
          <a:ext cx="8382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141319</xdr:rowOff>
    </xdr:from>
    <xdr:to>
      <xdr:col>111</xdr:col>
      <xdr:colOff>177800</xdr:colOff>
      <xdr:row>75</xdr:row>
      <xdr:rowOff>150216</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0434300" y="13000069"/>
          <a:ext cx="889000" cy="8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141319</xdr:rowOff>
    </xdr:from>
    <xdr:to>
      <xdr:col>107</xdr:col>
      <xdr:colOff>50800</xdr:colOff>
      <xdr:row>76</xdr:row>
      <xdr:rowOff>10961</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3000069"/>
          <a:ext cx="889000" cy="41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10961</xdr:rowOff>
    </xdr:from>
    <xdr:to>
      <xdr:col>102</xdr:col>
      <xdr:colOff>114300</xdr:colOff>
      <xdr:row>76</xdr:row>
      <xdr:rowOff>21152</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3041161"/>
          <a:ext cx="889000" cy="1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163365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92939</xdr:rowOff>
    </xdr:from>
    <xdr:to>
      <xdr:col>116</xdr:col>
      <xdr:colOff>114300</xdr:colOff>
      <xdr:row>76</xdr:row>
      <xdr:rowOff>23089</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951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71366</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930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99416</xdr:rowOff>
    </xdr:from>
    <xdr:to>
      <xdr:col>112</xdr:col>
      <xdr:colOff>38100</xdr:colOff>
      <xdr:row>76</xdr:row>
      <xdr:rowOff>29566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95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20693</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05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90519</xdr:rowOff>
    </xdr:from>
    <xdr:to>
      <xdr:col>107</xdr:col>
      <xdr:colOff>101600</xdr:colOff>
      <xdr:row>76</xdr:row>
      <xdr:rowOff>20669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94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11796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04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131610</xdr:rowOff>
    </xdr:from>
    <xdr:to>
      <xdr:col>102</xdr:col>
      <xdr:colOff>165100</xdr:colOff>
      <xdr:row>76</xdr:row>
      <xdr:rowOff>61761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9903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52888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083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141802</xdr:rowOff>
    </xdr:from>
    <xdr:to>
      <xdr:col>98</xdr:col>
      <xdr:colOff>38100</xdr:colOff>
      <xdr:row>76</xdr:row>
      <xdr:rowOff>71952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000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63079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093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物件費の住民一人当たりのコストは</a:t>
          </a:r>
          <a:r>
            <a:rPr kumimoji="1" lang="en-US" altLang="ja-JP" sz="1300">
              <a:latin typeface="ＭＳ Ｐゴシック" panose="020B0600070205080204" pitchFamily="50" charset="-128"/>
              <a:ea typeface="ＭＳ Ｐゴシック" panose="020B0600070205080204" pitchFamily="50" charset="-128"/>
            </a:rPr>
            <a:t>113,101</a:t>
          </a:r>
          <a:r>
            <a:rPr kumimoji="1" lang="ja-JP" altLang="en-US" sz="1300">
              <a:latin typeface="ＭＳ Ｐゴシック" panose="020B0600070205080204" pitchFamily="50" charset="-128"/>
              <a:ea typeface="ＭＳ Ｐゴシック" panose="020B0600070205080204" pitchFamily="50" charset="-128"/>
            </a:rPr>
            <a:t>円で、類似団体平均を</a:t>
          </a:r>
          <a:r>
            <a:rPr kumimoji="1" lang="en-US" altLang="ja-JP" sz="1300">
              <a:latin typeface="ＭＳ Ｐゴシック" panose="020B0600070205080204" pitchFamily="50" charset="-128"/>
              <a:ea typeface="ＭＳ Ｐゴシック" panose="020B0600070205080204" pitchFamily="50" charset="-128"/>
            </a:rPr>
            <a:t>4,219</a:t>
          </a:r>
          <a:r>
            <a:rPr kumimoji="1" lang="ja-JP" altLang="en-US" sz="1300">
              <a:latin typeface="ＭＳ Ｐゴシック" panose="020B0600070205080204" pitchFamily="50" charset="-128"/>
              <a:ea typeface="ＭＳ Ｐゴシック" panose="020B0600070205080204" pitchFamily="50" charset="-128"/>
            </a:rPr>
            <a:t>円上回っている。前年度と比較し</a:t>
          </a:r>
          <a:r>
            <a:rPr kumimoji="1" lang="en-US" altLang="ja-JP" sz="1300">
              <a:latin typeface="ＭＳ Ｐゴシック" panose="020B0600070205080204" pitchFamily="50" charset="-128"/>
              <a:ea typeface="ＭＳ Ｐゴシック" panose="020B0600070205080204" pitchFamily="50" charset="-128"/>
            </a:rPr>
            <a:t>3,545</a:t>
          </a:r>
          <a:r>
            <a:rPr kumimoji="1" lang="ja-JP" altLang="en-US" sz="1300">
              <a:latin typeface="ＭＳ Ｐゴシック" panose="020B0600070205080204" pitchFamily="50" charset="-128"/>
              <a:ea typeface="ＭＳ Ｐゴシック" panose="020B0600070205080204" pitchFamily="50" charset="-128"/>
            </a:rPr>
            <a:t>円減少しており、その主な要因は、情報システム共通基盤経費が減少したためである。</a:t>
          </a:r>
        </a:p>
        <a:p>
          <a:r>
            <a:rPr kumimoji="1" lang="ja-JP" altLang="en-US" sz="1300">
              <a:latin typeface="ＭＳ Ｐゴシック" panose="020B0600070205080204" pitchFamily="50" charset="-128"/>
              <a:ea typeface="ＭＳ Ｐゴシック" panose="020B0600070205080204" pitchFamily="50" charset="-128"/>
            </a:rPr>
            <a:t>維持補修費の住民一人当たりのコストは</a:t>
          </a:r>
          <a:r>
            <a:rPr kumimoji="1" lang="en-US" altLang="ja-JP" sz="1300">
              <a:latin typeface="ＭＳ Ｐゴシック" panose="020B0600070205080204" pitchFamily="50" charset="-128"/>
              <a:ea typeface="ＭＳ Ｐゴシック" panose="020B0600070205080204" pitchFamily="50" charset="-128"/>
            </a:rPr>
            <a:t>33,259</a:t>
          </a:r>
          <a:r>
            <a:rPr kumimoji="1" lang="ja-JP" altLang="en-US" sz="1300">
              <a:latin typeface="ＭＳ Ｐゴシック" panose="020B0600070205080204" pitchFamily="50" charset="-128"/>
              <a:ea typeface="ＭＳ Ｐゴシック" panose="020B0600070205080204" pitchFamily="50" charset="-128"/>
            </a:rPr>
            <a:t>円で、類似団体平均を</a:t>
          </a:r>
          <a:r>
            <a:rPr kumimoji="1" lang="en-US" altLang="ja-JP" sz="1300">
              <a:latin typeface="ＭＳ Ｐゴシック" panose="020B0600070205080204" pitchFamily="50" charset="-128"/>
              <a:ea typeface="ＭＳ Ｐゴシック" panose="020B0600070205080204" pitchFamily="50" charset="-128"/>
            </a:rPr>
            <a:t>20,559</a:t>
          </a:r>
          <a:r>
            <a:rPr kumimoji="1" lang="ja-JP" altLang="en-US" sz="1300">
              <a:latin typeface="ＭＳ Ｐゴシック" panose="020B0600070205080204" pitchFamily="50" charset="-128"/>
              <a:ea typeface="ＭＳ Ｐゴシック" panose="020B0600070205080204" pitchFamily="50" charset="-128"/>
            </a:rPr>
            <a:t>円上回っている。前年度と比較し</a:t>
          </a:r>
          <a:r>
            <a:rPr kumimoji="1" lang="en-US" altLang="ja-JP" sz="1300">
              <a:latin typeface="ＭＳ Ｐゴシック" panose="020B0600070205080204" pitchFamily="50" charset="-128"/>
              <a:ea typeface="ＭＳ Ｐゴシック" panose="020B0600070205080204" pitchFamily="50" charset="-128"/>
            </a:rPr>
            <a:t>12,093</a:t>
          </a:r>
          <a:r>
            <a:rPr kumimoji="1" lang="ja-JP" altLang="en-US" sz="1300">
              <a:latin typeface="ＭＳ Ｐゴシック" panose="020B0600070205080204" pitchFamily="50" charset="-128"/>
              <a:ea typeface="ＭＳ Ｐゴシック" panose="020B0600070205080204" pitchFamily="50" charset="-128"/>
            </a:rPr>
            <a:t>円増加しており、その主な要因は、記録的暖冬だった前年度と比べて除排雪経費が例年並みであったためである。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普通建設事業費（うち新規整備）の住民一人当たりのコストは</a:t>
          </a:r>
          <a:r>
            <a:rPr kumimoji="1" lang="en-US" altLang="ja-JP" sz="1300">
              <a:latin typeface="ＭＳ Ｐゴシック" panose="020B0600070205080204" pitchFamily="50" charset="-128"/>
              <a:ea typeface="ＭＳ Ｐゴシック" panose="020B0600070205080204" pitchFamily="50" charset="-128"/>
            </a:rPr>
            <a:t>13,754</a:t>
          </a:r>
          <a:r>
            <a:rPr kumimoji="1" lang="ja-JP" altLang="en-US" sz="1300">
              <a:latin typeface="ＭＳ Ｐゴシック" panose="020B0600070205080204" pitchFamily="50" charset="-128"/>
              <a:ea typeface="ＭＳ Ｐゴシック" panose="020B0600070205080204" pitchFamily="50" charset="-128"/>
            </a:rPr>
            <a:t>円で、類似団体平均を</a:t>
          </a:r>
          <a:r>
            <a:rPr kumimoji="1" lang="en-US" altLang="ja-JP" sz="1300">
              <a:latin typeface="ＭＳ Ｐゴシック" panose="020B0600070205080204" pitchFamily="50" charset="-128"/>
              <a:ea typeface="ＭＳ Ｐゴシック" panose="020B0600070205080204" pitchFamily="50" charset="-128"/>
            </a:rPr>
            <a:t>9,731</a:t>
          </a:r>
          <a:r>
            <a:rPr kumimoji="1" lang="ja-JP" altLang="en-US" sz="1300">
              <a:latin typeface="ＭＳ Ｐゴシック" panose="020B0600070205080204" pitchFamily="50" charset="-128"/>
              <a:ea typeface="ＭＳ Ｐゴシック" panose="020B0600070205080204" pitchFamily="50" charset="-128"/>
            </a:rPr>
            <a:t>円下回っている。前年度より</a:t>
          </a:r>
          <a:r>
            <a:rPr kumimoji="1" lang="en-US" altLang="ja-JP" sz="1300">
              <a:latin typeface="ＭＳ Ｐゴシック" panose="020B0600070205080204" pitchFamily="50" charset="-128"/>
              <a:ea typeface="ＭＳ Ｐゴシック" panose="020B0600070205080204" pitchFamily="50" charset="-128"/>
            </a:rPr>
            <a:t>11,406</a:t>
          </a:r>
          <a:r>
            <a:rPr kumimoji="1" lang="ja-JP" altLang="en-US" sz="1300">
              <a:latin typeface="ＭＳ Ｐゴシック" panose="020B0600070205080204" pitchFamily="50" charset="-128"/>
              <a:ea typeface="ＭＳ Ｐゴシック" panose="020B0600070205080204" pitchFamily="50" charset="-128"/>
            </a:rPr>
            <a:t>円増加しており、その主な要因は、放課後児童健全育成施設整備事業を実施したためである。</a:t>
          </a:r>
        </a:p>
        <a:p>
          <a:r>
            <a:rPr kumimoji="1" lang="ja-JP" altLang="en-US" sz="1300">
              <a:latin typeface="ＭＳ Ｐゴシック" panose="020B0600070205080204" pitchFamily="50" charset="-128"/>
              <a:ea typeface="ＭＳ Ｐゴシック" panose="020B0600070205080204" pitchFamily="50" charset="-128"/>
            </a:rPr>
            <a:t>普通建設事業費（うち更新整備）の住民一人当たりのコストは</a:t>
          </a:r>
          <a:r>
            <a:rPr kumimoji="1" lang="en-US" altLang="ja-JP" sz="1300">
              <a:latin typeface="ＭＳ Ｐゴシック" panose="020B0600070205080204" pitchFamily="50" charset="-128"/>
              <a:ea typeface="ＭＳ Ｐゴシック" panose="020B0600070205080204" pitchFamily="50" charset="-128"/>
            </a:rPr>
            <a:t>117,094</a:t>
          </a:r>
          <a:r>
            <a:rPr kumimoji="1" lang="ja-JP" altLang="en-US" sz="1300">
              <a:latin typeface="ＭＳ Ｐゴシック" panose="020B0600070205080204" pitchFamily="50" charset="-128"/>
              <a:ea typeface="ＭＳ Ｐゴシック" panose="020B0600070205080204" pitchFamily="50" charset="-128"/>
            </a:rPr>
            <a:t>円で、類似団体平均を</a:t>
          </a:r>
          <a:r>
            <a:rPr kumimoji="1" lang="en-US" altLang="ja-JP" sz="1300">
              <a:latin typeface="ＭＳ Ｐゴシック" panose="020B0600070205080204" pitchFamily="50" charset="-128"/>
              <a:ea typeface="ＭＳ Ｐゴシック" panose="020B0600070205080204" pitchFamily="50" charset="-128"/>
            </a:rPr>
            <a:t>55,622</a:t>
          </a:r>
          <a:r>
            <a:rPr kumimoji="1" lang="ja-JP" altLang="en-US" sz="1300">
              <a:latin typeface="ＭＳ Ｐゴシック" panose="020B0600070205080204" pitchFamily="50" charset="-128"/>
              <a:ea typeface="ＭＳ Ｐゴシック" panose="020B0600070205080204" pitchFamily="50" charset="-128"/>
            </a:rPr>
            <a:t>円上回っている。前年度より</a:t>
          </a:r>
          <a:r>
            <a:rPr kumimoji="1" lang="en-US" altLang="ja-JP" sz="1300">
              <a:latin typeface="ＭＳ Ｐゴシック" panose="020B0600070205080204" pitchFamily="50" charset="-128"/>
              <a:ea typeface="ＭＳ Ｐゴシック" panose="020B0600070205080204" pitchFamily="50" charset="-128"/>
            </a:rPr>
            <a:t>57,799</a:t>
          </a:r>
          <a:r>
            <a:rPr kumimoji="1" lang="ja-JP" altLang="en-US" sz="1300">
              <a:latin typeface="ＭＳ Ｐゴシック" panose="020B0600070205080204" pitchFamily="50" charset="-128"/>
              <a:ea typeface="ＭＳ Ｐゴシック" panose="020B0600070205080204" pitchFamily="50" charset="-128"/>
            </a:rPr>
            <a:t>円増加しており、その主な要因は、湯沢文化会館の改修事業を実施したためである。</a:t>
          </a:r>
        </a:p>
        <a:p>
          <a:r>
            <a:rPr kumimoji="1" lang="ja-JP" altLang="en-US" sz="1300">
              <a:latin typeface="ＭＳ Ｐゴシック" panose="020B0600070205080204" pitchFamily="50" charset="-128"/>
              <a:ea typeface="ＭＳ Ｐゴシック" panose="020B0600070205080204" pitchFamily="50" charset="-128"/>
            </a:rPr>
            <a:t>今後も湯沢市経営戦略に基づいた行財政運営を進め、財政基盤の強化を図る。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秋田県湯沢市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39,484
39,286
790.91
34,449,165
33,374,698
774,391
15,881,746
31,134,931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73.4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106172</xdr:rowOff>
    </xdr:from>
    <xdr:to>
      <xdr:col>24</xdr:col>
      <xdr:colOff>63500</xdr:colOff>
      <xdr:row>38</xdr:row>
      <xdr:rowOff>147892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621272"/>
          <a:ext cx="838200" cy="4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142177</xdr:rowOff>
    </xdr:from>
    <xdr:to>
      <xdr:col>19</xdr:col>
      <xdr:colOff>177800</xdr:colOff>
      <xdr:row>38</xdr:row>
      <xdr:rowOff>147892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657277"/>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142177</xdr:rowOff>
    </xdr:from>
    <xdr:to>
      <xdr:col>15</xdr:col>
      <xdr:colOff>50800</xdr:colOff>
      <xdr:row>39</xdr:row>
      <xdr:rowOff>19876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657277"/>
          <a:ext cx="8890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19876</xdr:rowOff>
    </xdr:from>
    <xdr:to>
      <xdr:col>10</xdr:col>
      <xdr:colOff>114300</xdr:colOff>
      <xdr:row>39</xdr:row>
      <xdr:rowOff>30163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706426"/>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110443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55372</xdr:rowOff>
    </xdr:from>
    <xdr:to>
      <xdr:col>24</xdr:col>
      <xdr:colOff>114300</xdr:colOff>
      <xdr:row>38</xdr:row>
      <xdr:rowOff>156972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57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33799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54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97092</xdr:rowOff>
    </xdr:from>
    <xdr:to>
      <xdr:col>20</xdr:col>
      <xdr:colOff>38100</xdr:colOff>
      <xdr:row>39</xdr:row>
      <xdr:rowOff>27242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61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18369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70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91377</xdr:rowOff>
    </xdr:from>
    <xdr:to>
      <xdr:col>15</xdr:col>
      <xdr:colOff>101600</xdr:colOff>
      <xdr:row>39</xdr:row>
      <xdr:rowOff>21527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60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12654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699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140526</xdr:rowOff>
    </xdr:from>
    <xdr:to>
      <xdr:col>10</xdr:col>
      <xdr:colOff>165100</xdr:colOff>
      <xdr:row>39</xdr:row>
      <xdr:rowOff>70676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65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61803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748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150813</xdr:rowOff>
    </xdr:from>
    <xdr:to>
      <xdr:col>6</xdr:col>
      <xdr:colOff>38100</xdr:colOff>
      <xdr:row>39</xdr:row>
      <xdr:rowOff>80963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66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72090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758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38154</xdr:rowOff>
    </xdr:from>
    <xdr:to>
      <xdr:col>24</xdr:col>
      <xdr:colOff>63500</xdr:colOff>
      <xdr:row>58</xdr:row>
      <xdr:rowOff>44634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82254"/>
          <a:ext cx="838200" cy="6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38154</xdr:rowOff>
    </xdr:from>
    <xdr:to>
      <xdr:col>19</xdr:col>
      <xdr:colOff>177800</xdr:colOff>
      <xdr:row>58</xdr:row>
      <xdr:rowOff>57110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82254"/>
          <a:ext cx="889000" cy="1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57110</xdr:rowOff>
    </xdr:from>
    <xdr:to>
      <xdr:col>15</xdr:col>
      <xdr:colOff>50800</xdr:colOff>
      <xdr:row>58</xdr:row>
      <xdr:rowOff>66384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10001210"/>
          <a:ext cx="889000" cy="9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126886</xdr:rowOff>
    </xdr:from>
    <xdr:to>
      <xdr:col>10</xdr:col>
      <xdr:colOff>114300</xdr:colOff>
      <xdr:row>58</xdr:row>
      <xdr:rowOff>66384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99536"/>
          <a:ext cx="889000" cy="110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165284</xdr:rowOff>
    </xdr:from>
    <xdr:to>
      <xdr:col>24</xdr:col>
      <xdr:colOff>114300</xdr:colOff>
      <xdr:row>58</xdr:row>
      <xdr:rowOff>95434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3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0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158804</xdr:rowOff>
    </xdr:from>
    <xdr:to>
      <xdr:col>20</xdr:col>
      <xdr:colOff>38100</xdr:colOff>
      <xdr:row>58</xdr:row>
      <xdr:rowOff>88954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3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105481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706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6310</xdr:rowOff>
    </xdr:from>
    <xdr:to>
      <xdr:col>15</xdr:col>
      <xdr:colOff>101600</xdr:colOff>
      <xdr:row>58</xdr:row>
      <xdr:rowOff>107910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5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99037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43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15584</xdr:rowOff>
    </xdr:from>
    <xdr:to>
      <xdr:col>10</xdr:col>
      <xdr:colOff>165100</xdr:colOff>
      <xdr:row>58</xdr:row>
      <xdr:rowOff>117184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5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108311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52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76086</xdr:rowOff>
    </xdr:from>
    <xdr:to>
      <xdr:col>6</xdr:col>
      <xdr:colOff>38100</xdr:colOff>
      <xdr:row>58</xdr:row>
      <xdr:rowOff>6236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4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168813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41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126950</xdr:rowOff>
    </xdr:from>
    <xdr:to>
      <xdr:col>24</xdr:col>
      <xdr:colOff>63500</xdr:colOff>
      <xdr:row>77</xdr:row>
      <xdr:rowOff>36506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57150"/>
          <a:ext cx="838200" cy="8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36506</xdr:rowOff>
    </xdr:from>
    <xdr:to>
      <xdr:col>19</xdr:col>
      <xdr:colOff>177800</xdr:colOff>
      <xdr:row>77</xdr:row>
      <xdr:rowOff>78367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38156"/>
          <a:ext cx="889000" cy="41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23358</xdr:rowOff>
    </xdr:from>
    <xdr:to>
      <xdr:col>15</xdr:col>
      <xdr:colOff>50800</xdr:colOff>
      <xdr:row>77</xdr:row>
      <xdr:rowOff>78367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25008"/>
          <a:ext cx="889000" cy="55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23358</xdr:rowOff>
    </xdr:from>
    <xdr:to>
      <xdr:col>10</xdr:col>
      <xdr:colOff>114300</xdr:colOff>
      <xdr:row>77</xdr:row>
      <xdr:rowOff>154406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25008"/>
          <a:ext cx="889000" cy="13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76150</xdr:rowOff>
    </xdr:from>
    <xdr:to>
      <xdr:col>24</xdr:col>
      <xdr:colOff>114300</xdr:colOff>
      <xdr:row>77</xdr:row>
      <xdr:rowOff>6300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0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99027</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57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157156</xdr:rowOff>
    </xdr:from>
    <xdr:to>
      <xdr:col>20</xdr:col>
      <xdr:colOff>38100</xdr:colOff>
      <xdr:row>77</xdr:row>
      <xdr:rowOff>87306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87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103834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62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27567</xdr:rowOff>
    </xdr:from>
    <xdr:to>
      <xdr:col>15</xdr:col>
      <xdr:colOff>101600</xdr:colOff>
      <xdr:row>77</xdr:row>
      <xdr:rowOff>129167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29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145694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004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144008</xdr:rowOff>
    </xdr:from>
    <xdr:to>
      <xdr:col>10</xdr:col>
      <xdr:colOff>165100</xdr:colOff>
      <xdr:row>77</xdr:row>
      <xdr:rowOff>74158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7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90686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49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103606</xdr:rowOff>
    </xdr:from>
    <xdr:to>
      <xdr:col>6</xdr:col>
      <xdr:colOff>38100</xdr:colOff>
      <xdr:row>78</xdr:row>
      <xdr:rowOff>33756</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0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24883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397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79014</xdr:rowOff>
    </xdr:from>
    <xdr:to>
      <xdr:col>24</xdr:col>
      <xdr:colOff>63500</xdr:colOff>
      <xdr:row>99</xdr:row>
      <xdr:rowOff>80412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52564"/>
          <a:ext cx="838200" cy="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77732</xdr:rowOff>
    </xdr:from>
    <xdr:to>
      <xdr:col>19</xdr:col>
      <xdr:colOff>177800</xdr:colOff>
      <xdr:row>99</xdr:row>
      <xdr:rowOff>80412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51282"/>
          <a:ext cx="889000" cy="2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77732</xdr:rowOff>
    </xdr:from>
    <xdr:to>
      <xdr:col>15</xdr:col>
      <xdr:colOff>50800</xdr:colOff>
      <xdr:row>99</xdr:row>
      <xdr:rowOff>80846</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1282"/>
          <a:ext cx="889000" cy="3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80846</xdr:rowOff>
    </xdr:from>
    <xdr:to>
      <xdr:col>10</xdr:col>
      <xdr:colOff>114300</xdr:colOff>
      <xdr:row>99</xdr:row>
      <xdr:rowOff>83457</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4396"/>
          <a:ext cx="889000" cy="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28214</xdr:rowOff>
    </xdr:from>
    <xdr:to>
      <xdr:col>24</xdr:col>
      <xdr:colOff>114300</xdr:colOff>
      <xdr:row>99</xdr:row>
      <xdr:rowOff>129814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3773</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29612</xdr:rowOff>
    </xdr:from>
    <xdr:to>
      <xdr:col>20</xdr:col>
      <xdr:colOff>38100</xdr:colOff>
      <xdr:row>99</xdr:row>
      <xdr:rowOff>131212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3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122339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26932</xdr:rowOff>
    </xdr:from>
    <xdr:to>
      <xdr:col>15</xdr:col>
      <xdr:colOff>101600</xdr:colOff>
      <xdr:row>99</xdr:row>
      <xdr:rowOff>128532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0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119659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30046</xdr:rowOff>
    </xdr:from>
    <xdr:to>
      <xdr:col>10</xdr:col>
      <xdr:colOff>165100</xdr:colOff>
      <xdr:row>99</xdr:row>
      <xdr:rowOff>131646</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122773</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096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32657</xdr:rowOff>
    </xdr:from>
    <xdr:to>
      <xdr:col>6</xdr:col>
      <xdr:colOff>38100</xdr:colOff>
      <xdr:row>99</xdr:row>
      <xdr:rowOff>134257</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6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125384</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09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12011</xdr:rowOff>
    </xdr:from>
    <xdr:to>
      <xdr:col>55</xdr:col>
      <xdr:colOff>0</xdr:colOff>
      <xdr:row>38</xdr:row>
      <xdr:rowOff>59690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527111"/>
          <a:ext cx="838200" cy="47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1234</xdr:rowOff>
    </xdr:from>
    <xdr:to>
      <xdr:col>50</xdr:col>
      <xdr:colOff>114300</xdr:colOff>
      <xdr:row>38</xdr:row>
      <xdr:rowOff>59690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173434"/>
          <a:ext cx="889000" cy="401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1234</xdr:rowOff>
    </xdr:from>
    <xdr:to>
      <xdr:col>45</xdr:col>
      <xdr:colOff>177800</xdr:colOff>
      <xdr:row>36</xdr:row>
      <xdr:rowOff>28339</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173434"/>
          <a:ext cx="889000" cy="27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40548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28339</xdr:rowOff>
    </xdr:from>
    <xdr:to>
      <xdr:col>41</xdr:col>
      <xdr:colOff>50800</xdr:colOff>
      <xdr:row>36</xdr:row>
      <xdr:rowOff>47607</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200539"/>
          <a:ext cx="889000" cy="1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54264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79410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132661</xdr:rowOff>
    </xdr:from>
    <xdr:to>
      <xdr:col>55</xdr:col>
      <xdr:colOff>50800</xdr:colOff>
      <xdr:row>38</xdr:row>
      <xdr:rowOff>62810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47631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111088</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4547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xdr:rowOff>
    </xdr:from>
    <xdr:to>
      <xdr:col>50</xdr:col>
      <xdr:colOff>165100</xdr:colOff>
      <xdr:row>38</xdr:row>
      <xdr:rowOff>110490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52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101617</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6167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121884</xdr:rowOff>
    </xdr:from>
    <xdr:to>
      <xdr:col>46</xdr:col>
      <xdr:colOff>38100</xdr:colOff>
      <xdr:row>36</xdr:row>
      <xdr:rowOff>52034</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12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68561</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15428" y="5897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148989</xdr:rowOff>
    </xdr:from>
    <xdr:to>
      <xdr:col>41</xdr:col>
      <xdr:colOff>101600</xdr:colOff>
      <xdr:row>36</xdr:row>
      <xdr:rowOff>79139</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14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95666</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26428" y="5924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168257</xdr:rowOff>
    </xdr:from>
    <xdr:to>
      <xdr:col>36</xdr:col>
      <xdr:colOff>165100</xdr:colOff>
      <xdr:row>36</xdr:row>
      <xdr:rowOff>98407</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169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114934</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37428" y="5944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104648</xdr:rowOff>
    </xdr:from>
    <xdr:to>
      <xdr:col>55</xdr:col>
      <xdr:colOff>0</xdr:colOff>
      <xdr:row>56</xdr:row>
      <xdr:rowOff>112344</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705848"/>
          <a:ext cx="838200" cy="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75768</xdr:rowOff>
    </xdr:from>
    <xdr:to>
      <xdr:col>50</xdr:col>
      <xdr:colOff>114300</xdr:colOff>
      <xdr:row>56</xdr:row>
      <xdr:rowOff>112344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67696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51092</xdr:rowOff>
    </xdr:from>
    <xdr:to>
      <xdr:col>45</xdr:col>
      <xdr:colOff>177800</xdr:colOff>
      <xdr:row>56</xdr:row>
      <xdr:rowOff>75768</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652292"/>
          <a:ext cx="889000" cy="24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51092</xdr:rowOff>
    </xdr:from>
    <xdr:to>
      <xdr:col>41</xdr:col>
      <xdr:colOff>50800</xdr:colOff>
      <xdr:row>56</xdr:row>
      <xdr:rowOff>85903</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652292"/>
          <a:ext cx="889000" cy="34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53848</xdr:rowOff>
    </xdr:from>
    <xdr:to>
      <xdr:col>55</xdr:col>
      <xdr:colOff>50800</xdr:colOff>
      <xdr:row>56</xdr:row>
      <xdr:rowOff>155448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655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32275</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633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61544</xdr:rowOff>
    </xdr:from>
    <xdr:to>
      <xdr:col>50</xdr:col>
      <xdr:colOff>165100</xdr:colOff>
      <xdr:row>56</xdr:row>
      <xdr:rowOff>163144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66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154271</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755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24968</xdr:rowOff>
    </xdr:from>
    <xdr:to>
      <xdr:col>46</xdr:col>
      <xdr:colOff>38100</xdr:colOff>
      <xdr:row>56</xdr:row>
      <xdr:rowOff>126568</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626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117695</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71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292</xdr:rowOff>
    </xdr:from>
    <xdr:to>
      <xdr:col>41</xdr:col>
      <xdr:colOff>101600</xdr:colOff>
      <xdr:row>56</xdr:row>
      <xdr:rowOff>101892</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60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118419</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376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35103</xdr:rowOff>
    </xdr:from>
    <xdr:to>
      <xdr:col>36</xdr:col>
      <xdr:colOff>165100</xdr:colOff>
      <xdr:row>56</xdr:row>
      <xdr:rowOff>136703</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636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127830</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729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107541</xdr:rowOff>
    </xdr:from>
    <xdr:to>
      <xdr:col>55</xdr:col>
      <xdr:colOff>0</xdr:colOff>
      <xdr:row>77</xdr:row>
      <xdr:rowOff>107559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309191"/>
          <a:ext cx="83820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107559</xdr:rowOff>
    </xdr:from>
    <xdr:to>
      <xdr:col>50</xdr:col>
      <xdr:colOff>114300</xdr:colOff>
      <xdr:row>77</xdr:row>
      <xdr:rowOff>154682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309209"/>
          <a:ext cx="889000" cy="47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99819</xdr:rowOff>
    </xdr:from>
    <xdr:to>
      <xdr:col>45</xdr:col>
      <xdr:colOff>177800</xdr:colOff>
      <xdr:row>77</xdr:row>
      <xdr:rowOff>154682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301469"/>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99819</xdr:rowOff>
    </xdr:from>
    <xdr:to>
      <xdr:col>41</xdr:col>
      <xdr:colOff>50800</xdr:colOff>
      <xdr:row>77</xdr:row>
      <xdr:rowOff>123588</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301469"/>
          <a:ext cx="889000" cy="23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56741</xdr:rowOff>
    </xdr:from>
    <xdr:to>
      <xdr:col>55</xdr:col>
      <xdr:colOff>50800</xdr:colOff>
      <xdr:row>77</xdr:row>
      <xdr:rowOff>158341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258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79618</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09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56759</xdr:rowOff>
    </xdr:from>
    <xdr:to>
      <xdr:col>50</xdr:col>
      <xdr:colOff>165100</xdr:colOff>
      <xdr:row>77</xdr:row>
      <xdr:rowOff>158359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25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3436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033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103882</xdr:rowOff>
    </xdr:from>
    <xdr:to>
      <xdr:col>46</xdr:col>
      <xdr:colOff>38100</xdr:colOff>
      <xdr:row>78</xdr:row>
      <xdr:rowOff>34032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05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50559</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080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49019</xdr:rowOff>
    </xdr:from>
    <xdr:to>
      <xdr:col>41</xdr:col>
      <xdr:colOff>101600</xdr:colOff>
      <xdr:row>77</xdr:row>
      <xdr:rowOff>150619</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25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167146</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025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72788</xdr:rowOff>
    </xdr:from>
    <xdr:to>
      <xdr:col>36</xdr:col>
      <xdr:colOff>165100</xdr:colOff>
      <xdr:row>78</xdr:row>
      <xdr:rowOff>2938</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7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19465</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049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78122</xdr:rowOff>
    </xdr:from>
    <xdr:to>
      <xdr:col>55</xdr:col>
      <xdr:colOff>0</xdr:colOff>
      <xdr:row>96</xdr:row>
      <xdr:rowOff>61351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365872"/>
          <a:ext cx="838200" cy="154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46630</xdr:rowOff>
    </xdr:from>
    <xdr:to>
      <xdr:col>50</xdr:col>
      <xdr:colOff>114300</xdr:colOff>
      <xdr:row>96</xdr:row>
      <xdr:rowOff>61351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505830"/>
          <a:ext cx="889000" cy="14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8430</xdr:rowOff>
    </xdr:from>
    <xdr:to>
      <xdr:col>45</xdr:col>
      <xdr:colOff>177800</xdr:colOff>
      <xdr:row>96</xdr:row>
      <xdr:rowOff>46630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467630"/>
          <a:ext cx="889000" cy="38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144782</xdr:rowOff>
    </xdr:from>
    <xdr:to>
      <xdr:col>41</xdr:col>
      <xdr:colOff>50800</xdr:colOff>
      <xdr:row>96</xdr:row>
      <xdr:rowOff>8430</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432532"/>
          <a:ext cx="889000" cy="35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27322</xdr:rowOff>
    </xdr:from>
    <xdr:to>
      <xdr:col>55</xdr:col>
      <xdr:colOff>50800</xdr:colOff>
      <xdr:row>95</xdr:row>
      <xdr:rowOff>128922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31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50199</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166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10551</xdr:rowOff>
    </xdr:from>
    <xdr:to>
      <xdr:col>50</xdr:col>
      <xdr:colOff>165100</xdr:colOff>
      <xdr:row>96</xdr:row>
      <xdr:rowOff>112151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46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128678</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244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167280</xdr:rowOff>
    </xdr:from>
    <xdr:to>
      <xdr:col>46</xdr:col>
      <xdr:colOff>38100</xdr:colOff>
      <xdr:row>96</xdr:row>
      <xdr:rowOff>97430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45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113957</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230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129080</xdr:rowOff>
    </xdr:from>
    <xdr:to>
      <xdr:col>41</xdr:col>
      <xdr:colOff>101600</xdr:colOff>
      <xdr:row>96</xdr:row>
      <xdr:rowOff>59230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41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75757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192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93982</xdr:rowOff>
    </xdr:from>
    <xdr:to>
      <xdr:col>36</xdr:col>
      <xdr:colOff>165100</xdr:colOff>
      <xdr:row>96</xdr:row>
      <xdr:rowOff>24132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381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40659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15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4512</xdr:rowOff>
    </xdr:from>
    <xdr:to>
      <xdr:col>85</xdr:col>
      <xdr:colOff>127000</xdr:colOff>
      <xdr:row>37</xdr:row>
      <xdr:rowOff>6098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348162"/>
          <a:ext cx="838200" cy="1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4512</xdr:rowOff>
    </xdr:from>
    <xdr:to>
      <xdr:col>81</xdr:col>
      <xdr:colOff>50800</xdr:colOff>
      <xdr:row>37</xdr:row>
      <xdr:rowOff>60704</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348162"/>
          <a:ext cx="889000" cy="5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60704</xdr:rowOff>
    </xdr:from>
    <xdr:to>
      <xdr:col>76</xdr:col>
      <xdr:colOff>114300</xdr:colOff>
      <xdr:row>37</xdr:row>
      <xdr:rowOff>75921</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404354"/>
          <a:ext cx="889000" cy="15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65334</xdr:rowOff>
    </xdr:from>
    <xdr:to>
      <xdr:col>71</xdr:col>
      <xdr:colOff>177800</xdr:colOff>
      <xdr:row>37</xdr:row>
      <xdr:rowOff>75921</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237534"/>
          <a:ext cx="889000" cy="182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47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126748</xdr:rowOff>
    </xdr:from>
    <xdr:to>
      <xdr:col>85</xdr:col>
      <xdr:colOff>177800</xdr:colOff>
      <xdr:row>37</xdr:row>
      <xdr:rowOff>56898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29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149625</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15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125162</xdr:rowOff>
    </xdr:from>
    <xdr:to>
      <xdr:col>81</xdr:col>
      <xdr:colOff>101600</xdr:colOff>
      <xdr:row>37</xdr:row>
      <xdr:rowOff>55312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29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71839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07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9904</xdr:rowOff>
    </xdr:from>
    <xdr:to>
      <xdr:col>76</xdr:col>
      <xdr:colOff>165100</xdr:colOff>
      <xdr:row>37</xdr:row>
      <xdr:rowOff>111504</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53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128031</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12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25121</xdr:rowOff>
    </xdr:from>
    <xdr:to>
      <xdr:col>72</xdr:col>
      <xdr:colOff>38100</xdr:colOff>
      <xdr:row>37</xdr:row>
      <xdr:rowOff>126721</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68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143248</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14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14534</xdr:rowOff>
    </xdr:from>
    <xdr:to>
      <xdr:col>67</xdr:col>
      <xdr:colOff>101600</xdr:colOff>
      <xdr:row>36</xdr:row>
      <xdr:rowOff>116134</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18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132661</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96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147442</xdr:rowOff>
    </xdr:from>
    <xdr:to>
      <xdr:col>85</xdr:col>
      <xdr:colOff>127000</xdr:colOff>
      <xdr:row>56</xdr:row>
      <xdr:rowOff>44824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234292"/>
          <a:ext cx="838200" cy="41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44824</xdr:rowOff>
    </xdr:from>
    <xdr:to>
      <xdr:col>81</xdr:col>
      <xdr:colOff>50800</xdr:colOff>
      <xdr:row>56</xdr:row>
      <xdr:rowOff>53967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646024"/>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53967</xdr:rowOff>
    </xdr:from>
    <xdr:to>
      <xdr:col>76</xdr:col>
      <xdr:colOff>114300</xdr:colOff>
      <xdr:row>56</xdr:row>
      <xdr:rowOff>67966</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655167"/>
          <a:ext cx="889000" cy="1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67966</xdr:rowOff>
    </xdr:from>
    <xdr:to>
      <xdr:col>71</xdr:col>
      <xdr:colOff>177800</xdr:colOff>
      <xdr:row>56</xdr:row>
      <xdr:rowOff>93706</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669166"/>
          <a:ext cx="889000" cy="2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96642</xdr:rowOff>
    </xdr:from>
    <xdr:to>
      <xdr:col>85</xdr:col>
      <xdr:colOff>177800</xdr:colOff>
      <xdr:row>54</xdr:row>
      <xdr:rowOff>26792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18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119519</xdr:rowOff>
    </xdr:from>
    <xdr:ext cx="599010"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034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165474</xdr:rowOff>
    </xdr:from>
    <xdr:to>
      <xdr:col>81</xdr:col>
      <xdr:colOff>101600</xdr:colOff>
      <xdr:row>56</xdr:row>
      <xdr:rowOff>95624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95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86751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687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3167</xdr:rowOff>
    </xdr:from>
    <xdr:to>
      <xdr:col>76</xdr:col>
      <xdr:colOff>165100</xdr:colOff>
      <xdr:row>56</xdr:row>
      <xdr:rowOff>104767</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04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121294</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379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17166</xdr:rowOff>
    </xdr:from>
    <xdr:to>
      <xdr:col>72</xdr:col>
      <xdr:colOff>38100</xdr:colOff>
      <xdr:row>56</xdr:row>
      <xdr:rowOff>118766</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18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109893</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11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42906</xdr:rowOff>
    </xdr:from>
    <xdr:to>
      <xdr:col>67</xdr:col>
      <xdr:colOff>101600</xdr:colOff>
      <xdr:row>56</xdr:row>
      <xdr:rowOff>144506</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64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135633</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736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88438</xdr:rowOff>
    </xdr:from>
    <xdr:to>
      <xdr:col>85</xdr:col>
      <xdr:colOff>127000</xdr:colOff>
      <xdr:row>79</xdr:row>
      <xdr:rowOff>98461</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32988"/>
          <a:ext cx="838200" cy="10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98461</xdr:rowOff>
    </xdr:from>
    <xdr:to>
      <xdr:col>81</xdr:col>
      <xdr:colOff>50800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643011"/>
          <a:ext cx="889000" cy="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98030</xdr:rowOff>
    </xdr:from>
    <xdr:to>
      <xdr:col>71</xdr:col>
      <xdr:colOff>177800</xdr:colOff>
      <xdr:row>79</xdr:row>
      <xdr:rowOff>98879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42580"/>
          <a:ext cx="889000" cy="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37638</xdr:rowOff>
    </xdr:from>
    <xdr:to>
      <xdr:col>85</xdr:col>
      <xdr:colOff>177800</xdr:colOff>
      <xdr:row>79</xdr:row>
      <xdr:rowOff>139238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8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4811</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47661</xdr:rowOff>
    </xdr:from>
    <xdr:to>
      <xdr:col>81</xdr:col>
      <xdr:colOff>101600</xdr:colOff>
      <xdr:row>79</xdr:row>
      <xdr:rowOff>149261</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2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140388</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84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47230</xdr:rowOff>
    </xdr:from>
    <xdr:to>
      <xdr:col>67</xdr:col>
      <xdr:colOff>101600</xdr:colOff>
      <xdr:row>79</xdr:row>
      <xdr:rowOff>148830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9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139957</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25017" y="13684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147907</xdr:rowOff>
    </xdr:from>
    <xdr:to>
      <xdr:col>85</xdr:col>
      <xdr:colOff>127000</xdr:colOff>
      <xdr:row>97</xdr:row>
      <xdr:rowOff>149927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778557"/>
          <a:ext cx="838200" cy="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149763</xdr:rowOff>
    </xdr:from>
    <xdr:to>
      <xdr:col>81</xdr:col>
      <xdr:colOff>50800</xdr:colOff>
      <xdr:row>97</xdr:row>
      <xdr:rowOff>149927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780413"/>
          <a:ext cx="88900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149763</xdr:rowOff>
    </xdr:from>
    <xdr:to>
      <xdr:col>76</xdr:col>
      <xdr:colOff>114300</xdr:colOff>
      <xdr:row>97</xdr:row>
      <xdr:rowOff>151905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80413"/>
          <a:ext cx="889000" cy="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151905</xdr:rowOff>
    </xdr:from>
    <xdr:to>
      <xdr:col>71</xdr:col>
      <xdr:colOff>177800</xdr:colOff>
      <xdr:row>97</xdr:row>
      <xdr:rowOff>152099</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82555"/>
          <a:ext cx="889000" cy="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97107</xdr:rowOff>
    </xdr:from>
    <xdr:to>
      <xdr:col>85</xdr:col>
      <xdr:colOff>177800</xdr:colOff>
      <xdr:row>98</xdr:row>
      <xdr:rowOff>27257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2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62627</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99127</xdr:rowOff>
    </xdr:from>
    <xdr:to>
      <xdr:col>81</xdr:col>
      <xdr:colOff>101600</xdr:colOff>
      <xdr:row>98</xdr:row>
      <xdr:rowOff>29277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2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20404</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2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98963</xdr:rowOff>
    </xdr:from>
    <xdr:to>
      <xdr:col>76</xdr:col>
      <xdr:colOff>165100</xdr:colOff>
      <xdr:row>98</xdr:row>
      <xdr:rowOff>29113</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2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20240</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2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101105</xdr:rowOff>
    </xdr:from>
    <xdr:to>
      <xdr:col>72</xdr:col>
      <xdr:colOff>38100</xdr:colOff>
      <xdr:row>98</xdr:row>
      <xdr:rowOff>31255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3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22382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24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101299</xdr:rowOff>
    </xdr:from>
    <xdr:to>
      <xdr:col>67</xdr:col>
      <xdr:colOff>101600</xdr:colOff>
      <xdr:row>98</xdr:row>
      <xdr:rowOff>31449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31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22576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2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41728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2827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41728</xdr:rowOff>
    </xdr:from>
    <xdr:to>
      <xdr:col>107</xdr:col>
      <xdr:colOff>50800</xdr:colOff>
      <xdr:row>39</xdr:row>
      <xdr:rowOff>86795</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flipV="1">
          <a:off x="19545300" y="6728278"/>
          <a:ext cx="889000" cy="4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118109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8046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86795</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flipV="1">
          <a:off x="18656300" y="6773345"/>
          <a:ext cx="889000" cy="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130845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8173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162378</xdr:rowOff>
    </xdr:from>
    <xdr:to>
      <xdr:col>107</xdr:col>
      <xdr:colOff>101600</xdr:colOff>
      <xdr:row>39</xdr:row>
      <xdr:rowOff>92528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677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109055</xdr:rowOff>
    </xdr:from>
    <xdr:ext cx="378565"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245017" y="6452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35995</xdr:rowOff>
    </xdr:from>
    <xdr:to>
      <xdr:col>102</xdr:col>
      <xdr:colOff>165100</xdr:colOff>
      <xdr:row>39</xdr:row>
      <xdr:rowOff>137595</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2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154122</xdr:rowOff>
    </xdr:from>
    <xdr:ext cx="313932"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388333" y="64977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総務費の住民一人当たりコストは</a:t>
          </a:r>
          <a:r>
            <a:rPr kumimoji="1" lang="en-US" altLang="ja-JP" sz="1300">
              <a:latin typeface="ＭＳ Ｐゴシック" panose="020B0600070205080204" pitchFamily="50" charset="-128"/>
              <a:ea typeface="ＭＳ Ｐゴシック" panose="020B0600070205080204" pitchFamily="50" charset="-128"/>
            </a:rPr>
            <a:t>134,855</a:t>
          </a:r>
          <a:r>
            <a:rPr kumimoji="1" lang="ja-JP" altLang="en-US" sz="1300">
              <a:latin typeface="ＭＳ Ｐゴシック" panose="020B0600070205080204" pitchFamily="50" charset="-128"/>
              <a:ea typeface="ＭＳ Ｐゴシック" panose="020B0600070205080204" pitchFamily="50" charset="-128"/>
            </a:rPr>
            <a:t>円で、類似団体平均を</a:t>
          </a:r>
          <a:r>
            <a:rPr kumimoji="1" lang="en-US" altLang="ja-JP" sz="1300">
              <a:latin typeface="ＭＳ Ｐゴシック" panose="020B0600070205080204" pitchFamily="50" charset="-128"/>
              <a:ea typeface="ＭＳ Ｐゴシック" panose="020B0600070205080204" pitchFamily="50" charset="-128"/>
            </a:rPr>
            <a:t>5,386</a:t>
          </a:r>
          <a:r>
            <a:rPr kumimoji="1" lang="ja-JP" altLang="en-US" sz="1300">
              <a:latin typeface="ＭＳ Ｐゴシック" panose="020B0600070205080204" pitchFamily="50" charset="-128"/>
              <a:ea typeface="ＭＳ Ｐゴシック" panose="020B0600070205080204" pitchFamily="50" charset="-128"/>
            </a:rPr>
            <a:t>円下回っている。前年度より</a:t>
          </a:r>
          <a:r>
            <a:rPr kumimoji="1" lang="en-US" altLang="ja-JP" sz="1300">
              <a:latin typeface="ＭＳ Ｐゴシック" panose="020B0600070205080204" pitchFamily="50" charset="-128"/>
              <a:ea typeface="ＭＳ Ｐゴシック" panose="020B0600070205080204" pitchFamily="50" charset="-128"/>
            </a:rPr>
            <a:t>5,102</a:t>
          </a:r>
          <a:r>
            <a:rPr kumimoji="1" lang="ja-JP" altLang="en-US" sz="1300">
              <a:latin typeface="ＭＳ Ｐゴシック" panose="020B0600070205080204" pitchFamily="50" charset="-128"/>
              <a:ea typeface="ＭＳ Ｐゴシック" panose="020B0600070205080204" pitchFamily="50" charset="-128"/>
            </a:rPr>
            <a:t>円減少しており、その主な要因は、新皆瀬庁舎建築工事が令和５年度で終了したためである。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民生費の住民一人当たりコストは</a:t>
          </a:r>
          <a:r>
            <a:rPr kumimoji="1" lang="en-US" altLang="ja-JP" sz="1300">
              <a:latin typeface="ＭＳ Ｐゴシック" panose="020B0600070205080204" pitchFamily="50" charset="-128"/>
              <a:ea typeface="ＭＳ Ｐゴシック" panose="020B0600070205080204" pitchFamily="50" charset="-128"/>
            </a:rPr>
            <a:t>248,904</a:t>
          </a:r>
          <a:r>
            <a:rPr kumimoji="1" lang="ja-JP" altLang="en-US" sz="1300">
              <a:latin typeface="ＭＳ Ｐゴシック" panose="020B0600070205080204" pitchFamily="50" charset="-128"/>
              <a:ea typeface="ＭＳ Ｐゴシック" panose="020B0600070205080204" pitchFamily="50" charset="-128"/>
            </a:rPr>
            <a:t>円で、類似団体平均を</a:t>
          </a:r>
          <a:r>
            <a:rPr kumimoji="1" lang="en-US" altLang="ja-JP" sz="1300">
              <a:latin typeface="ＭＳ Ｐゴシック" panose="020B0600070205080204" pitchFamily="50" charset="-128"/>
              <a:ea typeface="ＭＳ Ｐゴシック" panose="020B0600070205080204" pitchFamily="50" charset="-128"/>
            </a:rPr>
            <a:t>19,382</a:t>
          </a:r>
          <a:r>
            <a:rPr kumimoji="1" lang="ja-JP" altLang="en-US" sz="1300">
              <a:latin typeface="ＭＳ Ｐゴシック" panose="020B0600070205080204" pitchFamily="50" charset="-128"/>
              <a:ea typeface="ＭＳ Ｐゴシック" panose="020B0600070205080204" pitchFamily="50" charset="-128"/>
            </a:rPr>
            <a:t>円上回っている。前年度より</a:t>
          </a:r>
          <a:r>
            <a:rPr kumimoji="1" lang="en-US" altLang="ja-JP" sz="1300">
              <a:latin typeface="ＭＳ Ｐゴシック" panose="020B0600070205080204" pitchFamily="50" charset="-128"/>
              <a:ea typeface="ＭＳ Ｐゴシック" panose="020B0600070205080204" pitchFamily="50" charset="-128"/>
            </a:rPr>
            <a:t>24,805</a:t>
          </a:r>
          <a:r>
            <a:rPr kumimoji="1" lang="ja-JP" altLang="en-US" sz="1300">
              <a:latin typeface="ＭＳ Ｐゴシック" panose="020B0600070205080204" pitchFamily="50" charset="-128"/>
              <a:ea typeface="ＭＳ Ｐゴシック" panose="020B0600070205080204" pitchFamily="50" charset="-128"/>
            </a:rPr>
            <a:t>円増加しており、その主な要因は、住民税均等割非課税世帯等に対して１世帯当たり</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万円を支給する等の物価高騰対策事業や放課後児童健全育成施設整備事業を実施したためである。</a:t>
          </a:r>
        </a:p>
        <a:p>
          <a:r>
            <a:rPr kumimoji="1" lang="ja-JP" altLang="en-US" sz="1300">
              <a:latin typeface="ＭＳ Ｐゴシック" panose="020B0600070205080204" pitchFamily="50" charset="-128"/>
              <a:ea typeface="ＭＳ Ｐゴシック" panose="020B0600070205080204" pitchFamily="50" charset="-128"/>
            </a:rPr>
            <a:t>土木費の住民一人当たりコストは</a:t>
          </a:r>
          <a:r>
            <a:rPr kumimoji="1" lang="en-US" altLang="ja-JP" sz="1300">
              <a:latin typeface="ＭＳ Ｐゴシック" panose="020B0600070205080204" pitchFamily="50" charset="-128"/>
              <a:ea typeface="ＭＳ Ｐゴシック" panose="020B0600070205080204" pitchFamily="50" charset="-128"/>
            </a:rPr>
            <a:t>85,581</a:t>
          </a:r>
          <a:r>
            <a:rPr kumimoji="1" lang="ja-JP" altLang="en-US" sz="1300">
              <a:latin typeface="ＭＳ Ｐゴシック" panose="020B0600070205080204" pitchFamily="50" charset="-128"/>
              <a:ea typeface="ＭＳ Ｐゴシック" panose="020B0600070205080204" pitchFamily="50" charset="-128"/>
            </a:rPr>
            <a:t>円で、類似団体平均を</a:t>
          </a:r>
          <a:r>
            <a:rPr kumimoji="1" lang="en-US" altLang="ja-JP" sz="1300">
              <a:latin typeface="ＭＳ Ｐゴシック" panose="020B0600070205080204" pitchFamily="50" charset="-128"/>
              <a:ea typeface="ＭＳ Ｐゴシック" panose="020B0600070205080204" pitchFamily="50" charset="-128"/>
            </a:rPr>
            <a:t>17,913</a:t>
          </a:r>
          <a:r>
            <a:rPr kumimoji="1" lang="ja-JP" altLang="en-US" sz="1300">
              <a:latin typeface="ＭＳ Ｐゴシック" panose="020B0600070205080204" pitchFamily="50" charset="-128"/>
              <a:ea typeface="ＭＳ Ｐゴシック" panose="020B0600070205080204" pitchFamily="50" charset="-128"/>
            </a:rPr>
            <a:t>円上回っている。前年度より</a:t>
          </a:r>
          <a:r>
            <a:rPr kumimoji="1" lang="en-US" altLang="ja-JP" sz="1300">
              <a:latin typeface="ＭＳ Ｐゴシック" panose="020B0600070205080204" pitchFamily="50" charset="-128"/>
              <a:ea typeface="ＭＳ Ｐゴシック" panose="020B0600070205080204" pitchFamily="50" charset="-128"/>
            </a:rPr>
            <a:t>20,299</a:t>
          </a:r>
          <a:r>
            <a:rPr kumimoji="1" lang="ja-JP" altLang="en-US" sz="1300">
              <a:latin typeface="ＭＳ Ｐゴシック" panose="020B0600070205080204" pitchFamily="50" charset="-128"/>
              <a:ea typeface="ＭＳ Ｐゴシック" panose="020B0600070205080204" pitchFamily="50" charset="-128"/>
            </a:rPr>
            <a:t>円増加しており、その主な要因は、降雪量の増加により除排雪経費が増加したためである。</a:t>
          </a:r>
        </a:p>
        <a:p>
          <a:r>
            <a:rPr kumimoji="1" lang="ja-JP" altLang="en-US" sz="1300">
              <a:latin typeface="ＭＳ Ｐゴシック" panose="020B0600070205080204" pitchFamily="50" charset="-128"/>
              <a:ea typeface="ＭＳ Ｐゴシック" panose="020B0600070205080204" pitchFamily="50" charset="-128"/>
            </a:rPr>
            <a:t>教育費の住民一人当たりコストは</a:t>
          </a:r>
          <a:r>
            <a:rPr kumimoji="1" lang="en-US" altLang="ja-JP" sz="1300">
              <a:latin typeface="ＭＳ Ｐゴシック" panose="020B0600070205080204" pitchFamily="50" charset="-128"/>
              <a:ea typeface="ＭＳ Ｐゴシック" panose="020B0600070205080204" pitchFamily="50" charset="-128"/>
            </a:rPr>
            <a:t>121,484</a:t>
          </a:r>
          <a:r>
            <a:rPr kumimoji="1" lang="ja-JP" altLang="en-US" sz="1300">
              <a:latin typeface="ＭＳ Ｐゴシック" panose="020B0600070205080204" pitchFamily="50" charset="-128"/>
              <a:ea typeface="ＭＳ Ｐゴシック" panose="020B0600070205080204" pitchFamily="50" charset="-128"/>
            </a:rPr>
            <a:t>円で、類似団体平均を</a:t>
          </a:r>
          <a:r>
            <a:rPr kumimoji="1" lang="en-US" altLang="ja-JP" sz="1300">
              <a:latin typeface="ＭＳ Ｐゴシック" panose="020B0600070205080204" pitchFamily="50" charset="-128"/>
              <a:ea typeface="ＭＳ Ｐゴシック" panose="020B0600070205080204" pitchFamily="50" charset="-128"/>
            </a:rPr>
            <a:t>45,328</a:t>
          </a:r>
          <a:r>
            <a:rPr kumimoji="1" lang="ja-JP" altLang="en-US" sz="1300">
              <a:latin typeface="ＭＳ Ｐゴシック" panose="020B0600070205080204" pitchFamily="50" charset="-128"/>
              <a:ea typeface="ＭＳ Ｐゴシック" panose="020B0600070205080204" pitchFamily="50" charset="-128"/>
            </a:rPr>
            <a:t>円上回っている。前年度より</a:t>
          </a:r>
          <a:r>
            <a:rPr kumimoji="1" lang="en-US" altLang="ja-JP" sz="1300">
              <a:latin typeface="ＭＳ Ｐゴシック" panose="020B0600070205080204" pitchFamily="50" charset="-128"/>
              <a:ea typeface="ＭＳ Ｐゴシック" panose="020B0600070205080204" pitchFamily="50" charset="-128"/>
            </a:rPr>
            <a:t>54,033</a:t>
          </a:r>
          <a:r>
            <a:rPr kumimoji="1" lang="ja-JP" altLang="en-US" sz="1300">
              <a:latin typeface="ＭＳ Ｐゴシック" panose="020B0600070205080204" pitchFamily="50" charset="-128"/>
              <a:ea typeface="ＭＳ Ｐゴシック" panose="020B0600070205080204" pitchFamily="50" charset="-128"/>
            </a:rPr>
            <a:t>円増加しており、その主な要因は、湯沢文化会館の大規模改修工事を実施したためである。</a:t>
          </a:r>
        </a:p>
        <a:p>
          <a:r>
            <a:rPr kumimoji="1" lang="ja-JP" altLang="en-US" sz="1300">
              <a:latin typeface="ＭＳ Ｐゴシック" panose="020B0600070205080204" pitchFamily="50" charset="-128"/>
              <a:ea typeface="ＭＳ Ｐゴシック" panose="020B0600070205080204" pitchFamily="50" charset="-128"/>
            </a:rPr>
            <a:t>災害復旧費の住民一人当たりコストは</a:t>
          </a:r>
          <a:r>
            <a:rPr kumimoji="1" lang="en-US" altLang="ja-JP" sz="1300">
              <a:latin typeface="ＭＳ Ｐゴシック" panose="020B0600070205080204" pitchFamily="50" charset="-128"/>
              <a:ea typeface="ＭＳ Ｐゴシック" panose="020B0600070205080204" pitchFamily="50" charset="-128"/>
            </a:rPr>
            <a:t>3,197</a:t>
          </a:r>
          <a:r>
            <a:rPr kumimoji="1" lang="ja-JP" altLang="en-US" sz="1300">
              <a:latin typeface="ＭＳ Ｐゴシック" panose="020B0600070205080204" pitchFamily="50" charset="-128"/>
              <a:ea typeface="ＭＳ Ｐゴシック" panose="020B0600070205080204" pitchFamily="50" charset="-128"/>
            </a:rPr>
            <a:t>円で、類似団体平均を</a:t>
          </a:r>
          <a:r>
            <a:rPr kumimoji="1" lang="en-US" altLang="ja-JP" sz="1300">
              <a:latin typeface="ＭＳ Ｐゴシック" panose="020B0600070205080204" pitchFamily="50" charset="-128"/>
              <a:ea typeface="ＭＳ Ｐゴシック" panose="020B0600070205080204" pitchFamily="50" charset="-128"/>
            </a:rPr>
            <a:t>3,446</a:t>
          </a:r>
          <a:r>
            <a:rPr kumimoji="1" lang="ja-JP" altLang="en-US" sz="1300">
              <a:latin typeface="ＭＳ Ｐゴシック" panose="020B0600070205080204" pitchFamily="50" charset="-128"/>
              <a:ea typeface="ＭＳ Ｐゴシック" panose="020B0600070205080204" pitchFamily="50" charset="-128"/>
            </a:rPr>
            <a:t>円下回っている。前年度より</a:t>
          </a:r>
          <a:r>
            <a:rPr kumimoji="1" lang="en-US" altLang="ja-JP" sz="1300">
              <a:latin typeface="ＭＳ Ｐゴシック" panose="020B0600070205080204" pitchFamily="50" charset="-128"/>
              <a:ea typeface="ＭＳ Ｐゴシック" panose="020B0600070205080204" pitchFamily="50" charset="-128"/>
            </a:rPr>
            <a:t>3,069</a:t>
          </a:r>
          <a:r>
            <a:rPr kumimoji="1" lang="ja-JP" altLang="en-US" sz="1300">
              <a:latin typeface="ＭＳ Ｐゴシック" panose="020B0600070205080204" pitchFamily="50" charset="-128"/>
              <a:ea typeface="ＭＳ Ｐゴシック" panose="020B0600070205080204" pitchFamily="50" charset="-128"/>
            </a:rPr>
            <a:t>円増加しており、その主な要因は、令和６年７月の大雨災害に係る復旧工事や国庫補助の対象とならない農家等が実施する復旧作業に対して補助金を交付したためである。</a:t>
          </a:r>
        </a:p>
        <a:p>
          <a:r>
            <a:rPr kumimoji="1" lang="ja-JP" altLang="en-US" sz="1300">
              <a:latin typeface="ＭＳ Ｐゴシック" panose="020B0600070205080204" pitchFamily="50" charset="-128"/>
              <a:ea typeface="ＭＳ Ｐゴシック" panose="020B0600070205080204" pitchFamily="50" charset="-128"/>
            </a:rPr>
            <a:t>今後も湯沢市経営戦略に基づいた行財政運営を進め、財政基盤の強化を図る。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秋田県湯沢市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財政調整基金残高については、前年度と比較し</a:t>
          </a:r>
          <a:r>
            <a:rPr kumimoji="1" lang="en-US" altLang="ja-JP" sz="1400">
              <a:latin typeface="ＭＳ ゴシック" pitchFamily="49" charset="-128"/>
              <a:ea typeface="ＭＳ ゴシック" pitchFamily="49" charset="-128"/>
            </a:rPr>
            <a:t>2.66</a:t>
          </a:r>
          <a:r>
            <a:rPr kumimoji="1" lang="ja-JP" altLang="en-US" sz="1400">
              <a:latin typeface="ＭＳ ゴシック" pitchFamily="49" charset="-128"/>
              <a:ea typeface="ＭＳ ゴシック" pitchFamily="49" charset="-128"/>
            </a:rPr>
            <a:t>ポイント減少しているものの、財源不足や災害などの不測の事態に備え、同等規模を維持している状況にある。</a:t>
          </a:r>
        </a:p>
        <a:p>
          <a:r>
            <a:rPr kumimoji="1" lang="ja-JP" altLang="en-US" sz="1400">
              <a:latin typeface="ＭＳ ゴシック" pitchFamily="49" charset="-128"/>
              <a:ea typeface="ＭＳ ゴシック" pitchFamily="49" charset="-128"/>
            </a:rPr>
            <a:t>　実質収支については、前年度と比較し</a:t>
          </a:r>
          <a:r>
            <a:rPr kumimoji="1" lang="en-US" altLang="ja-JP" sz="1400">
              <a:latin typeface="ＭＳ ゴシック" pitchFamily="49" charset="-128"/>
              <a:ea typeface="ＭＳ ゴシック" pitchFamily="49" charset="-128"/>
            </a:rPr>
            <a:t>332</a:t>
          </a:r>
          <a:r>
            <a:rPr kumimoji="1" lang="ja-JP" altLang="en-US" sz="1400">
              <a:latin typeface="ＭＳ ゴシック" pitchFamily="49" charset="-128"/>
              <a:ea typeface="ＭＳ ゴシック" pitchFamily="49" charset="-128"/>
            </a:rPr>
            <a:t>百万円減少し、</a:t>
          </a:r>
          <a:r>
            <a:rPr kumimoji="1" lang="en-US" altLang="ja-JP" sz="1400">
              <a:latin typeface="ＭＳ ゴシック" pitchFamily="49" charset="-128"/>
              <a:ea typeface="ＭＳ ゴシック" pitchFamily="49" charset="-128"/>
            </a:rPr>
            <a:t>2.1</a:t>
          </a:r>
          <a:r>
            <a:rPr kumimoji="1" lang="ja-JP" altLang="en-US" sz="1400">
              <a:latin typeface="ＭＳ ゴシック" pitchFamily="49" charset="-128"/>
              <a:ea typeface="ＭＳ ゴシック" pitchFamily="49" charset="-128"/>
            </a:rPr>
            <a:t>ポイント減少した。</a:t>
          </a:r>
        </a:p>
        <a:p>
          <a:r>
            <a:rPr kumimoji="1" lang="ja-JP" altLang="en-US" sz="1400">
              <a:latin typeface="ＭＳ ゴシック" pitchFamily="49" charset="-128"/>
              <a:ea typeface="ＭＳ ゴシック" pitchFamily="49" charset="-128"/>
            </a:rPr>
            <a:t>　今後も湯沢市経営戦略に基づいた行財政運営を進め、財政基盤の強化を図る。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秋田県湯沢市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水道事業会計及び下水道事業会計においては、既発債の償還が順次終了してきていることや新規借入れの抑制等により、資金剰余額が前年度比でどちらも増加したことにより、黒字額が増加した。</a:t>
          </a:r>
        </a:p>
        <a:p>
          <a:r>
            <a:rPr kumimoji="1" lang="ja-JP" altLang="en-US" sz="1400">
              <a:latin typeface="ＭＳ ゴシック" pitchFamily="49" charset="-128"/>
              <a:ea typeface="ＭＳ ゴシック" pitchFamily="49" charset="-128"/>
            </a:rPr>
            <a:t>　一般会計においては、記録的暖冬だった前年度と比べて除排雪経費が例年並みとなったことなどにより、前年度より実質収支の黒字額が減少した。</a:t>
          </a:r>
        </a:p>
        <a:p>
          <a:r>
            <a:rPr kumimoji="1" lang="ja-JP" altLang="en-US" sz="1400">
              <a:latin typeface="ＭＳ ゴシック" pitchFamily="49" charset="-128"/>
              <a:ea typeface="ＭＳ ゴシック" pitchFamily="49" charset="-128"/>
            </a:rPr>
            <a:t>　全会計において赤字は発生していないが、各会計において適正な財政運営や企業経営に努める。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秋田県湯沢市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元利償還金は、過疎対策事業債の償還額が増加した一方で、旧合併特例事業債や臨時財政対策債等の償還額が減少したことにより、前年度と比較し</a:t>
          </a:r>
          <a:r>
            <a:rPr kumimoji="1" lang="en-US" altLang="ja-JP" sz="1400">
              <a:latin typeface="ＭＳ ゴシック" pitchFamily="49" charset="-128"/>
              <a:ea typeface="ＭＳ ゴシック" pitchFamily="49" charset="-128"/>
            </a:rPr>
            <a:t>128</a:t>
          </a:r>
          <a:r>
            <a:rPr kumimoji="1" lang="ja-JP" altLang="en-US" sz="1400">
              <a:latin typeface="ＭＳ ゴシック" pitchFamily="49" charset="-128"/>
              <a:ea typeface="ＭＳ ゴシック" pitchFamily="49" charset="-128"/>
            </a:rPr>
            <a:t>百万円減少した。</a:t>
          </a:r>
        </a:p>
        <a:p>
          <a:r>
            <a:rPr kumimoji="1" lang="ja-JP" altLang="en-US" sz="1400">
              <a:latin typeface="ＭＳ ゴシック" pitchFamily="49" charset="-128"/>
              <a:ea typeface="ＭＳ ゴシック" pitchFamily="49" charset="-128"/>
            </a:rPr>
            <a:t>　債務負担行為に基づく支出額は、</a:t>
          </a:r>
          <a:r>
            <a:rPr kumimoji="1" lang="en-US" altLang="ja-JP" sz="1400">
              <a:latin typeface="ＭＳ ゴシック" pitchFamily="49" charset="-128"/>
              <a:ea typeface="ＭＳ ゴシック" pitchFamily="49" charset="-128"/>
            </a:rPr>
            <a:t>PFI</a:t>
          </a:r>
          <a:r>
            <a:rPr kumimoji="1" lang="ja-JP" altLang="en-US" sz="1400">
              <a:latin typeface="ＭＳ ゴシック" pitchFamily="49" charset="-128"/>
              <a:ea typeface="ＭＳ ゴシック" pitchFamily="49" charset="-128"/>
            </a:rPr>
            <a:t>による新規の大型普通建設事業の実施に伴い、増加している。　</a:t>
          </a:r>
        </a:p>
        <a:p>
          <a:r>
            <a:rPr kumimoji="1" lang="ja-JP" altLang="en-US" sz="1400">
              <a:latin typeface="ＭＳ ゴシック" pitchFamily="49" charset="-128"/>
              <a:ea typeface="ＭＳ ゴシック" pitchFamily="49" charset="-128"/>
            </a:rPr>
            <a:t>　令和７年度は借入れする地方債が増加する見込みとなっているが、交付税算入率の高い有利な地方債を活用することで実質公債費比率の改善を図る。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本市では満期一括償還の地方債を発行していないため、該当する数値はない。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秋田県湯沢市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前年度と比較し、充当可能財源等は大きな変動がなかった（△</a:t>
          </a:r>
          <a:r>
            <a:rPr kumimoji="1" lang="en-US" altLang="ja-JP" sz="1400">
              <a:latin typeface="ＭＳ ゴシック" pitchFamily="49" charset="-128"/>
              <a:ea typeface="ＭＳ ゴシック" pitchFamily="49" charset="-128"/>
            </a:rPr>
            <a:t>486</a:t>
          </a:r>
          <a:r>
            <a:rPr kumimoji="1" lang="ja-JP" altLang="en-US" sz="1400">
              <a:latin typeface="ＭＳ ゴシック" pitchFamily="49" charset="-128"/>
              <a:ea typeface="ＭＳ ゴシック" pitchFamily="49" charset="-128"/>
            </a:rPr>
            <a:t>百万円）ものの、将来負担額が</a:t>
          </a:r>
          <a:r>
            <a:rPr kumimoji="1" lang="en-US" altLang="ja-JP" sz="1400">
              <a:latin typeface="ＭＳ ゴシック" pitchFamily="49" charset="-128"/>
              <a:ea typeface="ＭＳ ゴシック" pitchFamily="49" charset="-128"/>
            </a:rPr>
            <a:t>804</a:t>
          </a:r>
          <a:r>
            <a:rPr kumimoji="1" lang="ja-JP" altLang="en-US" sz="1400">
              <a:latin typeface="ＭＳ ゴシック" pitchFamily="49" charset="-128"/>
              <a:ea typeface="ＭＳ ゴシック" pitchFamily="49" charset="-128"/>
            </a:rPr>
            <a:t>百万円増加したことにより、分子は</a:t>
          </a:r>
          <a:r>
            <a:rPr kumimoji="1" lang="en-US" altLang="ja-JP" sz="1400">
              <a:latin typeface="ＭＳ ゴシック" pitchFamily="49" charset="-128"/>
              <a:ea typeface="ＭＳ ゴシック" pitchFamily="49" charset="-128"/>
            </a:rPr>
            <a:t>1,288</a:t>
          </a:r>
          <a:r>
            <a:rPr kumimoji="1" lang="ja-JP" altLang="en-US" sz="1400">
              <a:latin typeface="ＭＳ ゴシック" pitchFamily="49" charset="-128"/>
              <a:ea typeface="ＭＳ ゴシック" pitchFamily="49" charset="-128"/>
            </a:rPr>
            <a:t>百万円の増となっている。</a:t>
          </a:r>
        </a:p>
        <a:p>
          <a:r>
            <a:rPr kumimoji="1" lang="ja-JP" altLang="en-US" sz="1400">
              <a:latin typeface="ＭＳ ゴシック" pitchFamily="49" charset="-128"/>
              <a:ea typeface="ＭＳ ゴシック" pitchFamily="49" charset="-128"/>
            </a:rPr>
            <a:t>　将来負担額については、公営企業債等繰入見込額が</a:t>
          </a:r>
          <a:r>
            <a:rPr kumimoji="1" lang="en-US" altLang="ja-JP" sz="1400">
              <a:latin typeface="ＭＳ ゴシック" pitchFamily="49" charset="-128"/>
              <a:ea typeface="ＭＳ ゴシック" pitchFamily="49" charset="-128"/>
            </a:rPr>
            <a:t>833</a:t>
          </a:r>
          <a:r>
            <a:rPr kumimoji="1" lang="ja-JP" altLang="en-US" sz="1400">
              <a:latin typeface="ＭＳ ゴシック" pitchFamily="49" charset="-128"/>
              <a:ea typeface="ＭＳ ゴシック" pitchFamily="49" charset="-128"/>
            </a:rPr>
            <a:t>百万円減少している一方、地方債の発行額が償還額を上回ったことにより、一般会計等に係る地方債の現在高が</a:t>
          </a:r>
          <a:r>
            <a:rPr kumimoji="1" lang="en-US" altLang="ja-JP" sz="1400">
              <a:latin typeface="ＭＳ ゴシック" pitchFamily="49" charset="-128"/>
              <a:ea typeface="ＭＳ ゴシック" pitchFamily="49" charset="-128"/>
            </a:rPr>
            <a:t>1,311</a:t>
          </a:r>
          <a:r>
            <a:rPr kumimoji="1" lang="ja-JP" altLang="en-US" sz="1400">
              <a:latin typeface="ＭＳ ゴシック" pitchFamily="49" charset="-128"/>
              <a:ea typeface="ＭＳ ゴシック" pitchFamily="49" charset="-128"/>
            </a:rPr>
            <a:t>百万円増加した。</a:t>
          </a:r>
        </a:p>
        <a:p>
          <a:r>
            <a:rPr kumimoji="1" lang="ja-JP" altLang="en-US" sz="1400">
              <a:latin typeface="ＭＳ ゴシック" pitchFamily="49" charset="-128"/>
              <a:ea typeface="ＭＳ ゴシック" pitchFamily="49" charset="-128"/>
            </a:rPr>
            <a:t>　今後は、将来負担額を減少させるべく、事業の精査等により地方債の新規発行を抑制するとともに、充当可能基金の確保や公営企業の運営の健全化を図り、引き続き将来負担比率の改善に努める。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秋田県湯沢市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令和６年度末の基金全体の残高は、前年度と比較して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財政調整基金は、前年度実質収支の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と基金運用利子を合わせた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百万円を積立てした一方で、財源の補てんのため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百万円を取崩したことにより、前年度末と比較して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減債基金は、２百万円を積立てした一方で、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百万円を取崩したことにより、前年度末と比較して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その他特定目的基金は、地域振興基金は前年度末より残高が減少した一方で、ふるさと輝き基金、公共施設解体基金及び森林環境譲与税基金は増加した。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その他特定目的基金残高は、前年度末と比較して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財政調整基金については、財源の補てんのための取崩しによって残高は減少傾向にあるが、令和３年に策定した湯沢市財政運営方針では、令和８年度において普通会計予算の１割強を目安とする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億円を維持する目標としている。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地域振興基金は積立てを行わず、今後取崩しのみを行う予定であるほか、公共施設の解体に伴い公共施設解体基金の取崩しを見込んでいることから、基金残高は減少傾向で推移するものと見込まれる。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地域振興基金：地域における住民の連帯の強化及び旧市町村単位での地域振興に資する事業に充当。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ふるさと輝き基金：まちづくり、教育・子育て支援、健康福祉、地域文化の継承、地場産業振興の事業に充当。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公共施設解体基金：公共施設の解体及び撤去に要する経費に充当。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電源立地地域対策事業基金：電源立地地域対策事業に要する経費に充当。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森林環境譲与税基金：森林の整備及びその促進に関する施策に要する経費に充当。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地域振興基金：運用益６百万円積立てた一方、地域振興に資する事業への充当のため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ふるさと輝き基金：寄附者が指定した事業への充当のため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百万円を取崩した一方で、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公共施設解体基金：公共施設の解体等の経費への充当のため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百万円を取崩した一方で、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百万円積立てしたことにより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森林環境譲与税基金：取崩しを行わず、</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百万円積立てしたことにより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各基金とも、基金条例に基づき適正な運用、管理を行い、将来の事業計画に合わせて計画的に活用していく。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財政調整基金は、前年度実質収支の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と基金運用利子を合わせた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百万円を積立てした一方で、財源の補てんのため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百万円を取崩したことにより、前年度末と比較して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財政調整基金については、財源の補てんのための取崩しによって残高は減少傾向にあるが、令和３年に策定した湯沢市財政運営方針では、令和８年度において普通会計予算の１割強を目安とする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億円を維持する目標としている。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減債基金は、２百万円を積立てした一方で、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百万円を取崩したことにより、前年度末と比較して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基本的には、地方債償還残高増加相当分を積立てるが、将来負担の増大を考慮し、繰上償還の財源として計画的な取崩しを検討していく。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75E975A-71B0-441A-BCF0-8B9A479756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010BA4A-E336-4A23-BDF1-F17EF20DE2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9DAD2E7A-B983-4CDA-A257-244EB060C474}"/>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FD2BD1D-6E0D-4B29-99BA-08608FEB874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8E316D14-0EF8-4E07-8B81-0A66FA1199A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E2325BC-AF4B-4B8F-B40B-7A128AB6614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秋田県湯沢市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B4BB8394-8209-4DAA-9276-AB446F017C6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4BA3794B-9017-48D2-A22D-DACC475E665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C089888-7BA5-42EF-BABF-CC3E5182E6E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AE95F117-0759-4F9F-9F92-3E583E8AB94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DDA1904-98DD-4962-A6C4-DFB5803C0AF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734D64C-8122-4E2C-987D-6717EAF7A27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39,484
39,286
790.91
34,449,165
33,374,698
774,391
15,881,746
31,134,931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11BA1DF-7139-421D-97E7-F6881763057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EBFBBD82-A371-4BA5-9F2F-BC90C2B1E1C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73D6ECDD-E578-4FA0-98E3-7AB3CB6C5C5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73.4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06F0D46-7EB0-4AD5-ABCE-FCEF98B5EF4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08AF1D3-3657-439C-8C06-1045DA9C68B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A4FF4FF-A387-479F-8FA7-4BE87146080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A9EED55-9986-42E2-A2EA-7F3C188C9D5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D4666836-CCBE-4842-899A-C6EFAA29B0B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864004A8-7119-439D-8F73-DFC949250A63}"/>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41C5E23F-156E-4A87-A2BD-1AF65DE7643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12DA8FC-A5D7-47CB-B30A-2C2C9F47CC1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97FB28D0-36CA-4251-AFF5-15144DCA3FA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7FCFB01-E440-4981-90B1-773904C29AC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BCF2827-4C34-4B84-A38E-677E25BE56AF}"/>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8C7A49B-AB88-4FF3-9904-F75FFCBE6DBE}"/>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DC987DD-A695-434F-902A-F7A5C666E7D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7F3883E-13B2-41B2-8DB4-79FF07EFBB9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041C4C5-F504-469E-87F0-AA8B43EDA7F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A205D92-7B6A-4ED9-92EB-EC5428BE529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202A57A-446B-4743-AE65-0BD58FDC110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632ABBCA-CDE2-437D-9862-371CD22F7EB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3AC2605-707D-4921-8AA5-7391E9724ED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2FD3833D-3177-43F4-843E-B2532327432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D1BFAF70-8D06-46D1-B38E-91F7B2C1B24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4A5623D6-10EC-4ABF-829B-E4A1649DD5E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295636D-644A-4729-A40A-A9538943DD8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F81E3A6D-2B67-4EC2-91BB-62D6699A953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1FEE00F-E512-4749-9021-78D3FA4F7C3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1CCDC189-5F81-4637-A92F-80F5F0D820F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11C7F557-E14C-471B-B0B7-91FD1CDC4B7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8FC0803-0F78-44A9-9D6B-4053A8612F5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A8FAEE4-551D-4019-812E-4FDAC04E180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63B74A86-F65F-44EC-AC7B-6C90A27DB79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5EC2BBB-ECCE-4C02-9820-D399E6E7788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3C6CD4A6-33C7-4B2A-A2C4-A433BC9E45F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当市の合併以前に建設された旧市町村の建物等の減価償却が進み、前年度比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ポイント増加したものの、依然として類似団体内平均値を下回っている。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今後は湯沢市公共施設等総合管理計画（平成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年度策定、令和５年度改定）において、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年までに施設の延床面積を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削減する目標を掲げており、計画に沿って施設の解体、改修、建て替えを進め、施設の安全性や利便性の確保を適切に行っていく。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B181C61-606D-4580-8880-2FFF549DDE2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1E8CBBBA-0E9F-4B56-9AF5-DEC97B442AC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4D8AC105-7439-4430-968D-1A549CC22EA4}"/>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A3E35F6-C681-4A4A-BA64-916991D447C3}"/>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60F5D364-8398-43B8-B246-197A61523FD6}"/>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827EBE33-FDA4-47E2-B086-A7EC266D47A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A52C4006-881A-4266-998C-10E22B6284CD}"/>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DC40118C-A903-4A2F-AA08-7449AAB00F68}"/>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A12B4581-62C8-41CF-9900-ED5DBAAE8D0D}"/>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BFBE3300-EBAC-488B-86BF-B39477640F0B}"/>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ADF47997-6D24-4D75-9FF8-3C8A3890583B}"/>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750BFBA0-632C-469E-B2C4-4908589F6D06}"/>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E496454A-8C43-4644-82E9-0D69BED56AF7}"/>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A443EEB9-905A-4C9E-B585-0CBCE018E5F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00450BC3-3A81-4C1F-8CCA-D81F5D34C4B7}"/>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921E391D-A963-4148-B7CC-4A6D6898399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A8AB011F-8D8F-44F6-8324-B28CDB8545F3}"/>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9EE784B8-ACC4-403B-B003-2F4CAF7E9053}"/>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F580D35C-ECA0-44DB-A9D1-68108B4D96EB}"/>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6693471B-7BEF-4266-BDD9-6A3E77025322}"/>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49FFB390-DCE7-436D-A95F-A845F72A6540}"/>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0" name="有形固定資産減価償却率平均値テキスト">
          <a:extLst>
            <a:ext uri="{FF2B5EF4-FFF2-40B4-BE49-F238E27FC236}">
              <a16:creationId xmlns:a16="http://schemas.microsoft.com/office/drawing/2014/main" id="{5EDA3D8B-4D77-4C0F-BEF4-5A30A306637A}"/>
            </a:ext>
          </a:extLst>
        </xdr:cNvPr>
        <xdr:cNvSpPr txBox="1"/>
      </xdr:nvSpPr>
      <xdr:spPr>
        <a:xfrm>
          <a:off x="4813300" y="6062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EE261FE4-E3EB-488D-B931-74383C47EAAF}"/>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97EB6A00-BA2A-410F-8BF0-CD71AA59351B}"/>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F8C95EA8-4D9D-468F-96B8-65620D797CD5}"/>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61F75426-C7D2-4C9A-B9A9-ED6EB55C7438}"/>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9BF4A848-7CB8-46AE-94D1-3B06A83AFCA9}"/>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1CC84254-510E-4E15-A242-620A9792006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7BA0162C-D499-41DF-A13E-28065732924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40F0092-E904-44AA-8D24-5775B7A716C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6682332-E770-4F9B-A562-ECA967C7EFE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2DE37F15-DE03-47B7-A979-AEC6D391706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133244</xdr:rowOff>
    </xdr:from>
    <xdr:to>
      <xdr:col>23</xdr:col>
      <xdr:colOff>136525</xdr:colOff>
      <xdr:row>31</xdr:row>
      <xdr:rowOff>63394</xdr:rowOff>
    </xdr:to>
    <xdr:sp macro="" textlink="">
      <xdr:nvSpPr>
        <xdr:cNvPr id="81" name="楕円 80">
          <a:extLst>
            <a:ext uri="{FF2B5EF4-FFF2-40B4-BE49-F238E27FC236}">
              <a16:creationId xmlns:a16="http://schemas.microsoft.com/office/drawing/2014/main" id="{F8C1475D-6DC9-49E4-9431-8CEBAE357DD7}"/>
            </a:ext>
          </a:extLst>
        </xdr:cNvPr>
        <xdr:cNvSpPr/>
      </xdr:nvSpPr>
      <xdr:spPr>
        <a:xfrm>
          <a:off x="4711700" y="604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156121</xdr:rowOff>
    </xdr:from>
    <xdr:ext cx="405111" cy="259045"/>
    <xdr:sp macro="" textlink="">
      <xdr:nvSpPr>
        <xdr:cNvPr id="82" name="有形固定資産減価償却率該当値テキスト">
          <a:extLst>
            <a:ext uri="{FF2B5EF4-FFF2-40B4-BE49-F238E27FC236}">
              <a16:creationId xmlns:a16="http://schemas.microsoft.com/office/drawing/2014/main" id="{74FF19CC-6787-4863-AAFC-1CA40B5B9B7B}"/>
            </a:ext>
          </a:extLst>
        </xdr:cNvPr>
        <xdr:cNvSpPr txBox="1"/>
      </xdr:nvSpPr>
      <xdr:spPr>
        <a:xfrm>
          <a:off x="4813300" y="5899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126047</xdr:rowOff>
    </xdr:from>
    <xdr:to>
      <xdr:col>19</xdr:col>
      <xdr:colOff>187325</xdr:colOff>
      <xdr:row>31</xdr:row>
      <xdr:rowOff>56197</xdr:rowOff>
    </xdr:to>
    <xdr:sp macro="" textlink="">
      <xdr:nvSpPr>
        <xdr:cNvPr id="83" name="楕円 82">
          <a:extLst>
            <a:ext uri="{FF2B5EF4-FFF2-40B4-BE49-F238E27FC236}">
              <a16:creationId xmlns:a16="http://schemas.microsoft.com/office/drawing/2014/main" id="{9679F623-E394-4EAE-8FE7-21BDCC5C37FD}"/>
            </a:ext>
          </a:extLst>
        </xdr:cNvPr>
        <xdr:cNvSpPr/>
      </xdr:nvSpPr>
      <xdr:spPr>
        <a:xfrm>
          <a:off x="4000500" y="604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5397</xdr:rowOff>
    </xdr:from>
    <xdr:to>
      <xdr:col>23</xdr:col>
      <xdr:colOff>85725</xdr:colOff>
      <xdr:row>31</xdr:row>
      <xdr:rowOff>12594</xdr:rowOff>
    </xdr:to>
    <xdr:cxnSp macro="">
      <xdr:nvCxnSpPr>
        <xdr:cNvPr id="84" name="直線コネクタ 83">
          <a:extLst>
            <a:ext uri="{FF2B5EF4-FFF2-40B4-BE49-F238E27FC236}">
              <a16:creationId xmlns:a16="http://schemas.microsoft.com/office/drawing/2014/main" id="{9CB4CD54-6D47-43DB-BA36-7436215EFD85}"/>
            </a:ext>
          </a:extLst>
        </xdr:cNvPr>
        <xdr:cNvCxnSpPr/>
      </xdr:nvCxnSpPr>
      <xdr:spPr>
        <a:xfrm>
          <a:off x="4051300" y="6091872"/>
          <a:ext cx="71120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108056</xdr:rowOff>
    </xdr:from>
    <xdr:to>
      <xdr:col>15</xdr:col>
      <xdr:colOff>187325</xdr:colOff>
      <xdr:row>31</xdr:row>
      <xdr:rowOff>38206</xdr:rowOff>
    </xdr:to>
    <xdr:sp macro="" textlink="">
      <xdr:nvSpPr>
        <xdr:cNvPr id="85" name="楕円 84">
          <a:extLst>
            <a:ext uri="{FF2B5EF4-FFF2-40B4-BE49-F238E27FC236}">
              <a16:creationId xmlns:a16="http://schemas.microsoft.com/office/drawing/2014/main" id="{42CA8B76-FEDF-4166-8C25-0EAA0697CE1C}"/>
            </a:ext>
          </a:extLst>
        </xdr:cNvPr>
        <xdr:cNvSpPr/>
      </xdr:nvSpPr>
      <xdr:spPr>
        <a:xfrm>
          <a:off x="3238500" y="602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158856</xdr:rowOff>
    </xdr:from>
    <xdr:to>
      <xdr:col>19</xdr:col>
      <xdr:colOff>136525</xdr:colOff>
      <xdr:row>31</xdr:row>
      <xdr:rowOff>5397</xdr:rowOff>
    </xdr:to>
    <xdr:cxnSp macro="">
      <xdr:nvCxnSpPr>
        <xdr:cNvPr id="86" name="直線コネクタ 85">
          <a:extLst>
            <a:ext uri="{FF2B5EF4-FFF2-40B4-BE49-F238E27FC236}">
              <a16:creationId xmlns:a16="http://schemas.microsoft.com/office/drawing/2014/main" id="{4425359E-F19B-4B96-9B2B-5EA676AF98C9}"/>
            </a:ext>
          </a:extLst>
        </xdr:cNvPr>
        <xdr:cNvCxnSpPr/>
      </xdr:nvCxnSpPr>
      <xdr:spPr>
        <a:xfrm>
          <a:off x="3289300" y="6073881"/>
          <a:ext cx="762000" cy="1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84667</xdr:rowOff>
    </xdr:from>
    <xdr:to>
      <xdr:col>11</xdr:col>
      <xdr:colOff>187325</xdr:colOff>
      <xdr:row>31</xdr:row>
      <xdr:rowOff>14817</xdr:rowOff>
    </xdr:to>
    <xdr:sp macro="" textlink="">
      <xdr:nvSpPr>
        <xdr:cNvPr id="87" name="楕円 86">
          <a:extLst>
            <a:ext uri="{FF2B5EF4-FFF2-40B4-BE49-F238E27FC236}">
              <a16:creationId xmlns:a16="http://schemas.microsoft.com/office/drawing/2014/main" id="{D586A444-3ACD-46E5-B1DB-421DDAC3B938}"/>
            </a:ext>
          </a:extLst>
        </xdr:cNvPr>
        <xdr:cNvSpPr/>
      </xdr:nvSpPr>
      <xdr:spPr>
        <a:xfrm>
          <a:off x="2476500" y="599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135467</xdr:rowOff>
    </xdr:from>
    <xdr:to>
      <xdr:col>15</xdr:col>
      <xdr:colOff>136525</xdr:colOff>
      <xdr:row>30</xdr:row>
      <xdr:rowOff>158856</xdr:rowOff>
    </xdr:to>
    <xdr:cxnSp macro="">
      <xdr:nvCxnSpPr>
        <xdr:cNvPr id="88" name="直線コネクタ 87">
          <a:extLst>
            <a:ext uri="{FF2B5EF4-FFF2-40B4-BE49-F238E27FC236}">
              <a16:creationId xmlns:a16="http://schemas.microsoft.com/office/drawing/2014/main" id="{883A9849-ACF5-40CD-A0F8-13DF55012E62}"/>
            </a:ext>
          </a:extLst>
        </xdr:cNvPr>
        <xdr:cNvCxnSpPr/>
      </xdr:nvCxnSpPr>
      <xdr:spPr>
        <a:xfrm>
          <a:off x="2527300" y="6050492"/>
          <a:ext cx="762000" cy="2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43286</xdr:rowOff>
    </xdr:from>
    <xdr:to>
      <xdr:col>7</xdr:col>
      <xdr:colOff>187325</xdr:colOff>
      <xdr:row>30</xdr:row>
      <xdr:rowOff>144886</xdr:rowOff>
    </xdr:to>
    <xdr:sp macro="" textlink="">
      <xdr:nvSpPr>
        <xdr:cNvPr id="89" name="楕円 88">
          <a:extLst>
            <a:ext uri="{FF2B5EF4-FFF2-40B4-BE49-F238E27FC236}">
              <a16:creationId xmlns:a16="http://schemas.microsoft.com/office/drawing/2014/main" id="{2DC50D21-4825-4158-A7CF-D424EAA2F2F9}"/>
            </a:ext>
          </a:extLst>
        </xdr:cNvPr>
        <xdr:cNvSpPr/>
      </xdr:nvSpPr>
      <xdr:spPr>
        <a:xfrm>
          <a:off x="1714500" y="595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94086</xdr:rowOff>
    </xdr:from>
    <xdr:to>
      <xdr:col>11</xdr:col>
      <xdr:colOff>136525</xdr:colOff>
      <xdr:row>30</xdr:row>
      <xdr:rowOff>135467</xdr:rowOff>
    </xdr:to>
    <xdr:cxnSp macro="">
      <xdr:nvCxnSpPr>
        <xdr:cNvPr id="90" name="直線コネクタ 89">
          <a:extLst>
            <a:ext uri="{FF2B5EF4-FFF2-40B4-BE49-F238E27FC236}">
              <a16:creationId xmlns:a16="http://schemas.microsoft.com/office/drawing/2014/main" id="{4894B083-7878-4BD9-AE8E-8B8F5C2AD403}"/>
            </a:ext>
          </a:extLst>
        </xdr:cNvPr>
        <xdr:cNvCxnSpPr/>
      </xdr:nvCxnSpPr>
      <xdr:spPr>
        <a:xfrm>
          <a:off x="1765300" y="6009111"/>
          <a:ext cx="762000" cy="41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1" name="n_1aveValue有形固定資産減価償却率">
          <a:extLst>
            <a:ext uri="{FF2B5EF4-FFF2-40B4-BE49-F238E27FC236}">
              <a16:creationId xmlns:a16="http://schemas.microsoft.com/office/drawing/2014/main" id="{924317F4-C388-4ED0-B6BB-06528A0F53B2}"/>
            </a:ext>
          </a:extLst>
        </xdr:cNvPr>
        <xdr:cNvSpPr txBox="1"/>
      </xdr:nvSpPr>
      <xdr:spPr>
        <a:xfrm>
          <a:off x="3836044" y="6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2" name="n_2aveValue有形固定資産減価償却率">
          <a:extLst>
            <a:ext uri="{FF2B5EF4-FFF2-40B4-BE49-F238E27FC236}">
              <a16:creationId xmlns:a16="http://schemas.microsoft.com/office/drawing/2014/main" id="{63D04405-89F0-41F0-BA0B-19B4CC7234D6}"/>
            </a:ext>
          </a:extLst>
        </xdr:cNvPr>
        <xdr:cNvSpPr txBox="1"/>
      </xdr:nvSpPr>
      <xdr:spPr>
        <a:xfrm>
          <a:off x="30867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3" name="n_3aveValue有形固定資産減価償却率">
          <a:extLst>
            <a:ext uri="{FF2B5EF4-FFF2-40B4-BE49-F238E27FC236}">
              <a16:creationId xmlns:a16="http://schemas.microsoft.com/office/drawing/2014/main" id="{DF2CCBE0-9A54-4C1A-B705-462E56A96D47}"/>
            </a:ext>
          </a:extLst>
        </xdr:cNvPr>
        <xdr:cNvSpPr txBox="1"/>
      </xdr:nvSpPr>
      <xdr:spPr>
        <a:xfrm>
          <a:off x="2324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4" name="n_4aveValue有形固定資産減価償却率">
          <a:extLst>
            <a:ext uri="{FF2B5EF4-FFF2-40B4-BE49-F238E27FC236}">
              <a16:creationId xmlns:a16="http://schemas.microsoft.com/office/drawing/2014/main" id="{CA5F67F2-AB7D-48C5-B93E-4CA61AF6B1DD}"/>
            </a:ext>
          </a:extLst>
        </xdr:cNvPr>
        <xdr:cNvSpPr txBox="1"/>
      </xdr:nvSpPr>
      <xdr:spPr>
        <a:xfrm>
          <a:off x="15627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72724</xdr:rowOff>
    </xdr:from>
    <xdr:ext cx="405111" cy="259045"/>
    <xdr:sp macro="" textlink="">
      <xdr:nvSpPr>
        <xdr:cNvPr id="95" name="n_1mainValue有形固定資産減価償却率">
          <a:extLst>
            <a:ext uri="{FF2B5EF4-FFF2-40B4-BE49-F238E27FC236}">
              <a16:creationId xmlns:a16="http://schemas.microsoft.com/office/drawing/2014/main" id="{456C49A2-972C-41C1-B2CF-8BC5AAC8F421}"/>
            </a:ext>
          </a:extLst>
        </xdr:cNvPr>
        <xdr:cNvSpPr txBox="1"/>
      </xdr:nvSpPr>
      <xdr:spPr>
        <a:xfrm>
          <a:off x="3836044" y="5816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54733</xdr:rowOff>
    </xdr:from>
    <xdr:ext cx="405111" cy="259045"/>
    <xdr:sp macro="" textlink="">
      <xdr:nvSpPr>
        <xdr:cNvPr id="96" name="n_2mainValue有形固定資産減価償却率">
          <a:extLst>
            <a:ext uri="{FF2B5EF4-FFF2-40B4-BE49-F238E27FC236}">
              <a16:creationId xmlns:a16="http://schemas.microsoft.com/office/drawing/2014/main" id="{1005A219-005F-4AAC-B866-3B2E8735876B}"/>
            </a:ext>
          </a:extLst>
        </xdr:cNvPr>
        <xdr:cNvSpPr txBox="1"/>
      </xdr:nvSpPr>
      <xdr:spPr>
        <a:xfrm>
          <a:off x="3086744" y="5798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31344</xdr:rowOff>
    </xdr:from>
    <xdr:ext cx="405111" cy="259045"/>
    <xdr:sp macro="" textlink="">
      <xdr:nvSpPr>
        <xdr:cNvPr id="97" name="n_3mainValue有形固定資産減価償却率">
          <a:extLst>
            <a:ext uri="{FF2B5EF4-FFF2-40B4-BE49-F238E27FC236}">
              <a16:creationId xmlns:a16="http://schemas.microsoft.com/office/drawing/2014/main" id="{2D2D4ECE-C72E-40A8-B6FB-9CCB535363B0}"/>
            </a:ext>
          </a:extLst>
        </xdr:cNvPr>
        <xdr:cNvSpPr txBox="1"/>
      </xdr:nvSpPr>
      <xdr:spPr>
        <a:xfrm>
          <a:off x="2324744" y="577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161413</xdr:rowOff>
    </xdr:from>
    <xdr:ext cx="405111" cy="259045"/>
    <xdr:sp macro="" textlink="">
      <xdr:nvSpPr>
        <xdr:cNvPr id="98" name="n_4mainValue有形固定資産減価償却率">
          <a:extLst>
            <a:ext uri="{FF2B5EF4-FFF2-40B4-BE49-F238E27FC236}">
              <a16:creationId xmlns:a16="http://schemas.microsoft.com/office/drawing/2014/main" id="{8AA1749F-FC2D-4AAA-8298-579E88AF885B}"/>
            </a:ext>
          </a:extLst>
        </xdr:cNvPr>
        <xdr:cNvSpPr txBox="1"/>
      </xdr:nvSpPr>
      <xdr:spPr>
        <a:xfrm>
          <a:off x="1562744" y="5733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FF76B064-3E56-4016-9D6F-01A5163EA87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391B10AB-ECF9-469E-9C64-E34B4A50D5E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A9FE2859-AFBB-4D48-A970-6D62CC25425E}"/>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[ 881.4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B073FA44-A2DC-4A97-B9F4-2C18B4C118FB}"/>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4282E265-99D2-4440-9DE6-00668A513E4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19156072-EECD-471C-A63D-86A4DDC2D6A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CC9EBB77-9050-4666-B057-09ACF2A645C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928F8869-CC1A-4615-8081-D87F3741959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1FB87B37-420B-4C28-BB4B-53100A1ACB0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DDCE7E74-429E-4F37-A081-BB209232FB2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2A85F845-2BD8-445A-8A5E-F983BA8B2D8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B65E53DE-E5EB-4022-A2C5-9C04D26BEF0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F2C9C48-4B11-4E2D-BCF4-27D35F762DCA}"/>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5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債務償還比率の算出式において、</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湯沢文化会館施設整備事業や緑風荘大規模改修事業などの大型普通建設事業の実施により地方債残高が増加したことで分子が膨らんだ</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。一方、臨時財政対策債発行可能額の減少などにより分母は</a:t>
          </a:r>
          <a:r>
            <a:rPr kumimoji="1" lang="ja-JP" altLang="en-US" sz="950">
              <a:solidFill>
                <a:schemeClr val="dk1"/>
              </a:solidFill>
              <a:effectLst/>
              <a:latin typeface="ＭＳ Ｐゴシック" panose="020B0600070205080204" pitchFamily="50" charset="-128"/>
              <a:ea typeface="ＭＳ Ｐゴシック" panose="020B0600070205080204" pitchFamily="50" charset="-128"/>
              <a:cs typeface="+mn-cs"/>
            </a:rPr>
            <a:t>縮小</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した。分子の増加と分母の減少により比率は前年度比で</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79.6</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ポイント増加し、依然として類似団体内平均値を上回っている。</a:t>
          </a:r>
          <a:endParaRPr lang="ja-JP" altLang="ja-JP" sz="950">
            <a:effectLst/>
            <a:latin typeface="ＭＳ Ｐゴシック" panose="020B0600070205080204" pitchFamily="50" charset="-128"/>
            <a:ea typeface="ＭＳ Ｐゴシック" panose="020B0600070205080204" pitchFamily="50" charset="-128"/>
          </a:endParaRPr>
        </a:p>
        <a:p>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　今後も人口減少に伴う市税の減収等により経常一般財源等の増加は見込めず、経常経費を抑える取組を全庁的に行っていくことが重要と考える。また、引き続き地方債発行の抑制と事業の精査により将来負担額を減少させ、併せて充当可能基金の確保等に努める。</a:t>
          </a:r>
          <a:endParaRPr lang="ja-JP" altLang="ja-JP" sz="95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5BBEA5A4-3751-44E1-8D0C-8BCB4A43D90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6D8CCE72-9780-436D-B421-6D7D7EAD533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947E261C-AF76-4FBF-8A23-BF7B8306A2B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8F1C63F9-BA33-4986-9C40-F870D20B92BC}"/>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9D453F3B-D874-4D91-8C00-E104F2AB1C48}"/>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1D32BE01-CBCE-4DB1-8CCE-4D9605737784}"/>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BB84CB2C-3138-43D9-9640-E49840C16012}"/>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7FD9365F-A160-4A20-92A5-5066F032560D}"/>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20725D18-2F46-4DEC-B314-C4DBA7B8DCFF}"/>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265E6417-FC0F-4E3B-8BC8-44BEFD113F67}"/>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CC5E2D12-272F-4794-A5B0-6E03E51A9A6D}"/>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1A1446CC-6606-4908-BF2E-F8CA8E2570E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BC8DCF24-BD85-43D4-8EC3-F41EE3D9110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C85EA26B-B98E-4679-B2E4-06795C031834}"/>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B3C630EA-8F5F-4D84-BFD9-3C202BEB6348}"/>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A2067AA1-B419-49E9-8021-9065DC128FB1}"/>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E948080F-DBA1-4934-A58A-338AF9509FFB}"/>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FEBEE9B1-A8F9-43D3-ACCD-E049A147C074}"/>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EC840E10-CC54-4762-B028-1CC51F2C8944}"/>
            </a:ext>
          </a:extLst>
        </xdr:cNvPr>
        <xdr:cNvSpPr txBox="1"/>
      </xdr:nvSpPr>
      <xdr:spPr>
        <a:xfrm>
          <a:off x="14846300" y="5661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286DFDA9-6533-45FB-9827-1E3FD04E1057}"/>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D537FFC5-0746-4424-A8C8-923388B96598}"/>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55D73407-2F78-46DB-BE24-646F7D7009DA}"/>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B2CEBE0B-18F9-4B72-B5B0-C073136A318A}"/>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C018005F-6923-46BB-A599-0D2FBD578151}"/>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8257C0D3-007F-41DE-A158-653E7F11E0F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51CC6D67-2D0A-4C88-B344-40589216227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1261319A-A97C-4BBA-AD01-8101054ACD2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395F8865-3BBE-4FBE-B632-834AB802453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C57D8DD4-F306-4B2E-9A43-644BA82F894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8702</xdr:rowOff>
    </xdr:from>
    <xdr:to>
      <xdr:col>76</xdr:col>
      <xdr:colOff>73025</xdr:colOff>
      <xdr:row>31</xdr:row>
      <xdr:rowOff>110302</xdr:rowOff>
    </xdr:to>
    <xdr:sp macro="" textlink="">
      <xdr:nvSpPr>
        <xdr:cNvPr id="141" name="楕円 140">
          <a:extLst>
            <a:ext uri="{FF2B5EF4-FFF2-40B4-BE49-F238E27FC236}">
              <a16:creationId xmlns:a16="http://schemas.microsoft.com/office/drawing/2014/main" id="{55F21ACE-40B8-4FE7-93E1-6D3816787A78}"/>
            </a:ext>
          </a:extLst>
        </xdr:cNvPr>
        <xdr:cNvSpPr/>
      </xdr:nvSpPr>
      <xdr:spPr>
        <a:xfrm>
          <a:off x="14744700" y="6095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158579</xdr:rowOff>
    </xdr:from>
    <xdr:ext cx="469744" cy="259045"/>
    <xdr:sp macro="" textlink="">
      <xdr:nvSpPr>
        <xdr:cNvPr id="142" name="債務償還比率該当値テキスト">
          <a:extLst>
            <a:ext uri="{FF2B5EF4-FFF2-40B4-BE49-F238E27FC236}">
              <a16:creationId xmlns:a16="http://schemas.microsoft.com/office/drawing/2014/main" id="{FB48FB85-5CE1-4928-AAB3-09E59152E58D}"/>
            </a:ext>
          </a:extLst>
        </xdr:cNvPr>
        <xdr:cNvSpPr txBox="1"/>
      </xdr:nvSpPr>
      <xdr:spPr>
        <a:xfrm>
          <a:off x="14846300" y="6073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111409</xdr:rowOff>
    </xdr:from>
    <xdr:to>
      <xdr:col>72</xdr:col>
      <xdr:colOff>123825</xdr:colOff>
      <xdr:row>31</xdr:row>
      <xdr:rowOff>41559</xdr:rowOff>
    </xdr:to>
    <xdr:sp macro="" textlink="">
      <xdr:nvSpPr>
        <xdr:cNvPr id="143" name="楕円 142">
          <a:extLst>
            <a:ext uri="{FF2B5EF4-FFF2-40B4-BE49-F238E27FC236}">
              <a16:creationId xmlns:a16="http://schemas.microsoft.com/office/drawing/2014/main" id="{4A6E110C-AF77-4420-ACAC-5CFC41100E4A}"/>
            </a:ext>
          </a:extLst>
        </xdr:cNvPr>
        <xdr:cNvSpPr/>
      </xdr:nvSpPr>
      <xdr:spPr>
        <a:xfrm>
          <a:off x="14033500" y="602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162209</xdr:rowOff>
    </xdr:from>
    <xdr:to>
      <xdr:col>76</xdr:col>
      <xdr:colOff>22225</xdr:colOff>
      <xdr:row>31</xdr:row>
      <xdr:rowOff>59502</xdr:rowOff>
    </xdr:to>
    <xdr:cxnSp macro="">
      <xdr:nvCxnSpPr>
        <xdr:cNvPr id="144" name="直線コネクタ 143">
          <a:extLst>
            <a:ext uri="{FF2B5EF4-FFF2-40B4-BE49-F238E27FC236}">
              <a16:creationId xmlns:a16="http://schemas.microsoft.com/office/drawing/2014/main" id="{4577C790-0FFF-43B9-A837-E473269430D2}"/>
            </a:ext>
          </a:extLst>
        </xdr:cNvPr>
        <xdr:cNvCxnSpPr/>
      </xdr:nvCxnSpPr>
      <xdr:spPr>
        <a:xfrm>
          <a:off x="14084300" y="6077234"/>
          <a:ext cx="711200" cy="68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69611</xdr:rowOff>
    </xdr:from>
    <xdr:to>
      <xdr:col>68</xdr:col>
      <xdr:colOff>123825</xdr:colOff>
      <xdr:row>30</xdr:row>
      <xdr:rowOff>171211</xdr:rowOff>
    </xdr:to>
    <xdr:sp macro="" textlink="">
      <xdr:nvSpPr>
        <xdr:cNvPr id="145" name="楕円 144">
          <a:extLst>
            <a:ext uri="{FF2B5EF4-FFF2-40B4-BE49-F238E27FC236}">
              <a16:creationId xmlns:a16="http://schemas.microsoft.com/office/drawing/2014/main" id="{40F9EFC2-83AF-4DFD-9A9D-8C634D8890AF}"/>
            </a:ext>
          </a:extLst>
        </xdr:cNvPr>
        <xdr:cNvSpPr/>
      </xdr:nvSpPr>
      <xdr:spPr>
        <a:xfrm>
          <a:off x="13271500" y="598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120411</xdr:rowOff>
    </xdr:from>
    <xdr:to>
      <xdr:col>72</xdr:col>
      <xdr:colOff>73025</xdr:colOff>
      <xdr:row>30</xdr:row>
      <xdr:rowOff>162209</xdr:rowOff>
    </xdr:to>
    <xdr:cxnSp macro="">
      <xdr:nvCxnSpPr>
        <xdr:cNvPr id="146" name="直線コネクタ 145">
          <a:extLst>
            <a:ext uri="{FF2B5EF4-FFF2-40B4-BE49-F238E27FC236}">
              <a16:creationId xmlns:a16="http://schemas.microsoft.com/office/drawing/2014/main" id="{6A091C1D-81A9-458F-A7C3-5F8752AD79F0}"/>
            </a:ext>
          </a:extLst>
        </xdr:cNvPr>
        <xdr:cNvCxnSpPr/>
      </xdr:nvCxnSpPr>
      <xdr:spPr>
        <a:xfrm>
          <a:off x="13322300" y="6035436"/>
          <a:ext cx="762000" cy="41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22286</xdr:rowOff>
    </xdr:from>
    <xdr:to>
      <xdr:col>64</xdr:col>
      <xdr:colOff>123825</xdr:colOff>
      <xdr:row>30</xdr:row>
      <xdr:rowOff>123886</xdr:rowOff>
    </xdr:to>
    <xdr:sp macro="" textlink="">
      <xdr:nvSpPr>
        <xdr:cNvPr id="147" name="楕円 146">
          <a:extLst>
            <a:ext uri="{FF2B5EF4-FFF2-40B4-BE49-F238E27FC236}">
              <a16:creationId xmlns:a16="http://schemas.microsoft.com/office/drawing/2014/main" id="{02DB9AC0-7A3D-4DB8-AC7F-665441590337}"/>
            </a:ext>
          </a:extLst>
        </xdr:cNvPr>
        <xdr:cNvSpPr/>
      </xdr:nvSpPr>
      <xdr:spPr>
        <a:xfrm>
          <a:off x="12509500" y="5937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73086</xdr:rowOff>
    </xdr:from>
    <xdr:to>
      <xdr:col>68</xdr:col>
      <xdr:colOff>73025</xdr:colOff>
      <xdr:row>30</xdr:row>
      <xdr:rowOff>120411</xdr:rowOff>
    </xdr:to>
    <xdr:cxnSp macro="">
      <xdr:nvCxnSpPr>
        <xdr:cNvPr id="148" name="直線コネクタ 147">
          <a:extLst>
            <a:ext uri="{FF2B5EF4-FFF2-40B4-BE49-F238E27FC236}">
              <a16:creationId xmlns:a16="http://schemas.microsoft.com/office/drawing/2014/main" id="{801AA815-ED5E-49EA-A71D-4AA534D759CE}"/>
            </a:ext>
          </a:extLst>
        </xdr:cNvPr>
        <xdr:cNvCxnSpPr/>
      </xdr:nvCxnSpPr>
      <xdr:spPr>
        <a:xfrm>
          <a:off x="12560300" y="5988111"/>
          <a:ext cx="762000" cy="4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122205</xdr:rowOff>
    </xdr:from>
    <xdr:to>
      <xdr:col>60</xdr:col>
      <xdr:colOff>123825</xdr:colOff>
      <xdr:row>31</xdr:row>
      <xdr:rowOff>52355</xdr:rowOff>
    </xdr:to>
    <xdr:sp macro="" textlink="">
      <xdr:nvSpPr>
        <xdr:cNvPr id="149" name="楕円 148">
          <a:extLst>
            <a:ext uri="{FF2B5EF4-FFF2-40B4-BE49-F238E27FC236}">
              <a16:creationId xmlns:a16="http://schemas.microsoft.com/office/drawing/2014/main" id="{55001D42-BD33-4A97-8019-C720DCEAAA4C}"/>
            </a:ext>
          </a:extLst>
        </xdr:cNvPr>
        <xdr:cNvSpPr/>
      </xdr:nvSpPr>
      <xdr:spPr>
        <a:xfrm>
          <a:off x="11747500" y="603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73086</xdr:rowOff>
    </xdr:from>
    <xdr:to>
      <xdr:col>64</xdr:col>
      <xdr:colOff>73025</xdr:colOff>
      <xdr:row>31</xdr:row>
      <xdr:rowOff>1555</xdr:rowOff>
    </xdr:to>
    <xdr:cxnSp macro="">
      <xdr:nvCxnSpPr>
        <xdr:cNvPr id="150" name="直線コネクタ 149">
          <a:extLst>
            <a:ext uri="{FF2B5EF4-FFF2-40B4-BE49-F238E27FC236}">
              <a16:creationId xmlns:a16="http://schemas.microsoft.com/office/drawing/2014/main" id="{7306364A-704F-42BA-9830-5F509A617E06}"/>
            </a:ext>
          </a:extLst>
        </xdr:cNvPr>
        <xdr:cNvCxnSpPr/>
      </xdr:nvCxnSpPr>
      <xdr:spPr>
        <a:xfrm flipV="1">
          <a:off x="11798300" y="5988111"/>
          <a:ext cx="762000" cy="99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B100FADA-6B72-4CCC-AD3D-7A04C2E14890}"/>
            </a:ext>
          </a:extLst>
        </xdr:cNvPr>
        <xdr:cNvSpPr txBox="1"/>
      </xdr:nvSpPr>
      <xdr:spPr>
        <a:xfrm>
          <a:off x="13836727" y="558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1F562A29-E3E3-49D6-B6C0-9AE29176F83D}"/>
            </a:ext>
          </a:extLst>
        </xdr:cNvPr>
        <xdr:cNvSpPr txBox="1"/>
      </xdr:nvSpPr>
      <xdr:spPr>
        <a:xfrm>
          <a:off x="13087427" y="558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15EDF6BC-054E-417F-91DA-6E5378A54AE7}"/>
            </a:ext>
          </a:extLst>
        </xdr:cNvPr>
        <xdr:cNvSpPr txBox="1"/>
      </xdr:nvSpPr>
      <xdr:spPr>
        <a:xfrm>
          <a:off x="12325427" y="556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48140633-BE03-45FC-9E36-CEC1A1F9C160}"/>
            </a:ext>
          </a:extLst>
        </xdr:cNvPr>
        <xdr:cNvSpPr txBox="1"/>
      </xdr:nvSpPr>
      <xdr:spPr>
        <a:xfrm>
          <a:off x="11563427" y="568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32686</xdr:rowOff>
    </xdr:from>
    <xdr:ext cx="469744" cy="259045"/>
    <xdr:sp macro="" textlink="">
      <xdr:nvSpPr>
        <xdr:cNvPr id="155" name="n_1mainValue債務償還比率">
          <a:extLst>
            <a:ext uri="{FF2B5EF4-FFF2-40B4-BE49-F238E27FC236}">
              <a16:creationId xmlns:a16="http://schemas.microsoft.com/office/drawing/2014/main" id="{F4DA44C2-89EC-4A2C-9E00-DD13A59DD8FE}"/>
            </a:ext>
          </a:extLst>
        </xdr:cNvPr>
        <xdr:cNvSpPr txBox="1"/>
      </xdr:nvSpPr>
      <xdr:spPr>
        <a:xfrm>
          <a:off x="13836727" y="611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162338</xdr:rowOff>
    </xdr:from>
    <xdr:ext cx="469744" cy="259045"/>
    <xdr:sp macro="" textlink="">
      <xdr:nvSpPr>
        <xdr:cNvPr id="156" name="n_2mainValue債務償還比率">
          <a:extLst>
            <a:ext uri="{FF2B5EF4-FFF2-40B4-BE49-F238E27FC236}">
              <a16:creationId xmlns:a16="http://schemas.microsoft.com/office/drawing/2014/main" id="{E451A727-F9FE-4698-8106-7BD893DBA377}"/>
            </a:ext>
          </a:extLst>
        </xdr:cNvPr>
        <xdr:cNvSpPr txBox="1"/>
      </xdr:nvSpPr>
      <xdr:spPr>
        <a:xfrm>
          <a:off x="13087427" y="6077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115013</xdr:rowOff>
    </xdr:from>
    <xdr:ext cx="469744" cy="259045"/>
    <xdr:sp macro="" textlink="">
      <xdr:nvSpPr>
        <xdr:cNvPr id="157" name="n_3mainValue債務償還比率">
          <a:extLst>
            <a:ext uri="{FF2B5EF4-FFF2-40B4-BE49-F238E27FC236}">
              <a16:creationId xmlns:a16="http://schemas.microsoft.com/office/drawing/2014/main" id="{7A807705-FFD7-4800-877A-218AEB2AA56B}"/>
            </a:ext>
          </a:extLst>
        </xdr:cNvPr>
        <xdr:cNvSpPr txBox="1"/>
      </xdr:nvSpPr>
      <xdr:spPr>
        <a:xfrm>
          <a:off x="12325427" y="603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43482</xdr:rowOff>
    </xdr:from>
    <xdr:ext cx="469744" cy="259045"/>
    <xdr:sp macro="" textlink="">
      <xdr:nvSpPr>
        <xdr:cNvPr id="158" name="n_4mainValue債務償還比率">
          <a:extLst>
            <a:ext uri="{FF2B5EF4-FFF2-40B4-BE49-F238E27FC236}">
              <a16:creationId xmlns:a16="http://schemas.microsoft.com/office/drawing/2014/main" id="{95677D21-837F-4D41-A615-1E73C25FFC35}"/>
            </a:ext>
          </a:extLst>
        </xdr:cNvPr>
        <xdr:cNvSpPr txBox="1"/>
      </xdr:nvSpPr>
      <xdr:spPr>
        <a:xfrm>
          <a:off x="11563427" y="612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ECED95E3-FAC9-4FC4-B6A6-2DA69F18D0E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19B96DEB-0AE4-4197-BEFD-1C3F3A29F34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63C3751E-9C21-4857-849F-0D1D2A674B06}"/>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8DAEF5A5-419F-456C-8508-3E2D4385B0B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F047BAD1-7B8D-451F-9576-A3AC5AC174B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1FF6EA3C-AA9B-49E2-A358-06FDDABC45C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F6DEEEE-800E-4B09-9117-69FA9FD72A7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9C53C6D-0418-4716-98F3-2043ED44B8D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26A234C-1349-409C-B1F5-17B4DE34D61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4B8ADB0-7F91-404A-9552-9D93463B3DE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秋田県湯沢市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8884E14-75E5-4E9A-AF1E-F6605A5DD06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B885198-2384-43E4-A795-5A4FCB605F6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71DB201-E213-4ABE-BA5E-6E9EACAD37F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3337F46-24FD-4A7A-8744-8A8A2FA6B6A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92F5B1B-20DC-47D0-8494-07749B203AA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6D1DB50-B69A-4D69-AB87-9102940DF57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39,484
39,286
790.91
34,449,165
33,374,698
774,391
15,881,746
31,134,931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745EAAA-9F24-4AFF-9928-A22B1748AA2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00E39AC-AD0E-4486-819B-8E8C324ADB8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4195E34-B043-4B3D-BB7D-24AE0E664EB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73.4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9DFC9F5-CA40-461A-90C1-11A41E30959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7CAED88-80C3-4548-BB16-E22F8A1ED4B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A79A810-95E9-4451-B596-4589B69D3A9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2C0ED2B-526A-4B13-86FC-A995CB94C00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24639C3-C7EF-44C4-8F32-03EBEB98322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EA4830E-F6CF-4113-A008-466A8A43E6F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C2808DF-F973-46DA-9F66-92E5DAE3B52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7A80642-B846-445F-9981-EFF50B6BC61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40FDE0E-0D63-4E12-846E-61B56DE3B68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B1EAA3C-E3ED-4948-9A61-D93C108B84C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D3BEF09-BE94-46A9-992D-E3E636A249A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4E75B77-46D2-4EB0-BA35-4987295EE44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CA2C0F9-DEC9-45E9-85F0-5B0C7BBCFA9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D4FD2DD-693E-45F8-963A-6BCAC7E2986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41FCEBD-297F-4D8F-824D-9090E1EE691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1B8D1DA-3F5A-4AE8-965C-9A17D1EEA7D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4B1C15D-07C6-4A53-8EE1-C357164C662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E6CF5ED-6DE0-478A-8CC2-AC18E709C39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D4EB0F6-8C47-47D3-B560-9D01645ADF6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034EF13-E1AE-4ADC-9A56-9F5B0594BFE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2F53D9A-D0CD-46A4-B638-5BF4BB75105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A145F50-BDD1-41C9-B59B-66DFBD2FD21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0F88603-A376-4B38-A999-53733D78361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9C45CB8-94E8-4CBA-8A6B-E19AD188AA5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B277E0C-80FA-4611-BD8B-BA10BE7B0D3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807D8BF-A48C-4BC0-8683-5521A7C12C5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219464C-F69B-4E33-8CC8-78F7A9AE578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85CEDA1-0BB9-4146-BFDB-31119A24F9B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051118F-B9AF-45AD-A228-4FA2258F376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DE480FF-CBCB-437A-B7E7-947EB09A171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C43A00B-C4BB-4CCC-829A-5AB5F6A7D0E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C3F0839-4C96-4987-9315-DC436EA4571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5EE25B5-FED7-4430-82A6-4FC47E1703B7}"/>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6D3E427-BBD2-4B2A-AB14-6EDBDEA8D1D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385F2C0-9877-46D9-AFC9-B1CF9DE4829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CBC017D-0B95-494C-849E-04443ED4C27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9AB8D9A-FD08-4251-8D89-A6745D84FE0C}"/>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AEEBDDE-5032-4593-9B62-7D512C1828B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3A0CBA2-81AA-4217-826B-9C53068C3C08}"/>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0D1B52E-AA0F-425C-AA11-FA01ACB3D10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BF1BC94-24C7-4939-90E6-AF8C2F120DCA}"/>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7D5F6E6-B4B5-4213-8C3B-0A2912A23B1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D78BABCB-D366-41FA-A70D-0FC14FF231F1}"/>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B43B63DD-D680-4061-A0FD-74D07EF9BCA0}"/>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79F7DCE9-C281-400D-A463-A56D16869251}"/>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6B2FC12F-9DA0-4681-AFAC-C8BA629EFFC6}"/>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AACF789F-A4E4-4AAE-81B3-5F933FD25E23}"/>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86CB006E-3BC3-404F-8C73-03DE7BBCA47B}"/>
            </a:ext>
          </a:extLst>
        </xdr:cNvPr>
        <xdr:cNvSpPr txBox="1"/>
      </xdr:nvSpPr>
      <xdr:spPr>
        <a:xfrm>
          <a:off x="46736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94AD7440-47F1-4D64-A351-D7AC8C8B9C5F}"/>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2E489372-13AF-411F-A64B-F8E67B267F53}"/>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88121F27-8357-41FC-B14E-3CB522CEDDBA}"/>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B161FA3A-9A05-4708-84E5-F3F2FB95CC25}"/>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0E0EB1C9-DFE9-41DD-A8F1-A6A17442E2ED}"/>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CB4AFA8-167C-422E-AD44-C607D672DD0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F971D7A-52BD-43DE-9AA2-E4919FB95C9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AD37D4A-B010-46C1-805A-941D222416A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D98FA9B-06CE-40F4-8559-1C21F98D5E9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41F21F2-A110-4AB4-A2FF-DF6C477C6D9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63500</xdr:rowOff>
    </xdr:from>
    <xdr:to>
      <xdr:col>24</xdr:col>
      <xdr:colOff>114300</xdr:colOff>
      <xdr:row>38</xdr:row>
      <xdr:rowOff>165100</xdr:rowOff>
    </xdr:to>
    <xdr:sp macro="" textlink="">
      <xdr:nvSpPr>
        <xdr:cNvPr id="73" name="楕円 72">
          <a:extLst>
            <a:ext uri="{FF2B5EF4-FFF2-40B4-BE49-F238E27FC236}">
              <a16:creationId xmlns:a16="http://schemas.microsoft.com/office/drawing/2014/main" id="{C00EA1C6-83CC-44F4-B742-E9A1CD2FB788}"/>
            </a:ext>
          </a:extLst>
        </xdr:cNvPr>
        <xdr:cNvSpPr/>
      </xdr:nvSpPr>
      <xdr:spPr>
        <a:xfrm>
          <a:off x="45847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41927</xdr:rowOff>
    </xdr:from>
    <xdr:ext cx="405111" cy="259045"/>
    <xdr:sp macro="" textlink="">
      <xdr:nvSpPr>
        <xdr:cNvPr id="74" name="【道路】&#10;有形固定資産減価償却率該当値テキスト">
          <a:extLst>
            <a:ext uri="{FF2B5EF4-FFF2-40B4-BE49-F238E27FC236}">
              <a16:creationId xmlns:a16="http://schemas.microsoft.com/office/drawing/2014/main" id="{6DC82F43-0145-4A02-B49C-58282CC36F96}"/>
            </a:ext>
          </a:extLst>
        </xdr:cNvPr>
        <xdr:cNvSpPr txBox="1"/>
      </xdr:nvSpPr>
      <xdr:spPr>
        <a:xfrm>
          <a:off x="4673600"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25400</xdr:rowOff>
    </xdr:from>
    <xdr:to>
      <xdr:col>20</xdr:col>
      <xdr:colOff>38100</xdr:colOff>
      <xdr:row>38</xdr:row>
      <xdr:rowOff>127000</xdr:rowOff>
    </xdr:to>
    <xdr:sp macro="" textlink="">
      <xdr:nvSpPr>
        <xdr:cNvPr id="75" name="楕円 74">
          <a:extLst>
            <a:ext uri="{FF2B5EF4-FFF2-40B4-BE49-F238E27FC236}">
              <a16:creationId xmlns:a16="http://schemas.microsoft.com/office/drawing/2014/main" id="{0C3DF48D-35A3-4808-B9C6-9832FA98601E}"/>
            </a:ext>
          </a:extLst>
        </xdr:cNvPr>
        <xdr:cNvSpPr/>
      </xdr:nvSpPr>
      <xdr:spPr>
        <a:xfrm>
          <a:off x="3746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76200</xdr:rowOff>
    </xdr:from>
    <xdr:to>
      <xdr:col>24</xdr:col>
      <xdr:colOff>63500</xdr:colOff>
      <xdr:row>38</xdr:row>
      <xdr:rowOff>114300</xdr:rowOff>
    </xdr:to>
    <xdr:cxnSp macro="">
      <xdr:nvCxnSpPr>
        <xdr:cNvPr id="76" name="直線コネクタ 75">
          <a:extLst>
            <a:ext uri="{FF2B5EF4-FFF2-40B4-BE49-F238E27FC236}">
              <a16:creationId xmlns:a16="http://schemas.microsoft.com/office/drawing/2014/main" id="{A13F5D31-C193-4EDD-986E-7D0A7095C452}"/>
            </a:ext>
          </a:extLst>
        </xdr:cNvPr>
        <xdr:cNvCxnSpPr/>
      </xdr:nvCxnSpPr>
      <xdr:spPr>
        <a:xfrm>
          <a:off x="3797300" y="65913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158750</xdr:rowOff>
    </xdr:from>
    <xdr:to>
      <xdr:col>15</xdr:col>
      <xdr:colOff>101600</xdr:colOff>
      <xdr:row>38</xdr:row>
      <xdr:rowOff>88900</xdr:rowOff>
    </xdr:to>
    <xdr:sp macro="" textlink="">
      <xdr:nvSpPr>
        <xdr:cNvPr id="77" name="楕円 76">
          <a:extLst>
            <a:ext uri="{FF2B5EF4-FFF2-40B4-BE49-F238E27FC236}">
              <a16:creationId xmlns:a16="http://schemas.microsoft.com/office/drawing/2014/main" id="{FF543AAA-FECD-443B-851F-E95FD8D17B21}"/>
            </a:ext>
          </a:extLst>
        </xdr:cNvPr>
        <xdr:cNvSpPr/>
      </xdr:nvSpPr>
      <xdr:spPr>
        <a:xfrm>
          <a:off x="2857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38100</xdr:rowOff>
    </xdr:from>
    <xdr:to>
      <xdr:col>19</xdr:col>
      <xdr:colOff>177800</xdr:colOff>
      <xdr:row>38</xdr:row>
      <xdr:rowOff>76200</xdr:rowOff>
    </xdr:to>
    <xdr:cxnSp macro="">
      <xdr:nvCxnSpPr>
        <xdr:cNvPr id="78" name="直線コネクタ 77">
          <a:extLst>
            <a:ext uri="{FF2B5EF4-FFF2-40B4-BE49-F238E27FC236}">
              <a16:creationId xmlns:a16="http://schemas.microsoft.com/office/drawing/2014/main" id="{B80C931D-78E5-4C7C-A451-182A15871D75}"/>
            </a:ext>
          </a:extLst>
        </xdr:cNvPr>
        <xdr:cNvCxnSpPr/>
      </xdr:nvCxnSpPr>
      <xdr:spPr>
        <a:xfrm>
          <a:off x="2908300" y="6553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122555</xdr:rowOff>
    </xdr:from>
    <xdr:to>
      <xdr:col>10</xdr:col>
      <xdr:colOff>165100</xdr:colOff>
      <xdr:row>38</xdr:row>
      <xdr:rowOff>52705</xdr:rowOff>
    </xdr:to>
    <xdr:sp macro="" textlink="">
      <xdr:nvSpPr>
        <xdr:cNvPr id="79" name="楕円 78">
          <a:extLst>
            <a:ext uri="{FF2B5EF4-FFF2-40B4-BE49-F238E27FC236}">
              <a16:creationId xmlns:a16="http://schemas.microsoft.com/office/drawing/2014/main" id="{BB0EFEE6-E0AA-47EC-AFFF-62E9451F2702}"/>
            </a:ext>
          </a:extLst>
        </xdr:cNvPr>
        <xdr:cNvSpPr/>
      </xdr:nvSpPr>
      <xdr:spPr>
        <a:xfrm>
          <a:off x="19685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1905</xdr:rowOff>
    </xdr:from>
    <xdr:to>
      <xdr:col>15</xdr:col>
      <xdr:colOff>50800</xdr:colOff>
      <xdr:row>38</xdr:row>
      <xdr:rowOff>38100</xdr:rowOff>
    </xdr:to>
    <xdr:cxnSp macro="">
      <xdr:nvCxnSpPr>
        <xdr:cNvPr id="80" name="直線コネクタ 79">
          <a:extLst>
            <a:ext uri="{FF2B5EF4-FFF2-40B4-BE49-F238E27FC236}">
              <a16:creationId xmlns:a16="http://schemas.microsoft.com/office/drawing/2014/main" id="{68048716-C817-4276-A478-87323E0C21A9}"/>
            </a:ext>
          </a:extLst>
        </xdr:cNvPr>
        <xdr:cNvCxnSpPr/>
      </xdr:nvCxnSpPr>
      <xdr:spPr>
        <a:xfrm>
          <a:off x="2019300" y="65170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84455</xdr:rowOff>
    </xdr:from>
    <xdr:to>
      <xdr:col>6</xdr:col>
      <xdr:colOff>38100</xdr:colOff>
      <xdr:row>38</xdr:row>
      <xdr:rowOff>14605</xdr:rowOff>
    </xdr:to>
    <xdr:sp macro="" textlink="">
      <xdr:nvSpPr>
        <xdr:cNvPr id="81" name="楕円 80">
          <a:extLst>
            <a:ext uri="{FF2B5EF4-FFF2-40B4-BE49-F238E27FC236}">
              <a16:creationId xmlns:a16="http://schemas.microsoft.com/office/drawing/2014/main" id="{9693017D-F1B1-4CC0-B544-6BF58A1E0A81}"/>
            </a:ext>
          </a:extLst>
        </xdr:cNvPr>
        <xdr:cNvSpPr/>
      </xdr:nvSpPr>
      <xdr:spPr>
        <a:xfrm>
          <a:off x="10795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135255</xdr:rowOff>
    </xdr:from>
    <xdr:to>
      <xdr:col>10</xdr:col>
      <xdr:colOff>114300</xdr:colOff>
      <xdr:row>38</xdr:row>
      <xdr:rowOff>1905</xdr:rowOff>
    </xdr:to>
    <xdr:cxnSp macro="">
      <xdr:nvCxnSpPr>
        <xdr:cNvPr id="82" name="直線コネクタ 81">
          <a:extLst>
            <a:ext uri="{FF2B5EF4-FFF2-40B4-BE49-F238E27FC236}">
              <a16:creationId xmlns:a16="http://schemas.microsoft.com/office/drawing/2014/main" id="{0CC797FB-C4B4-46FF-8A34-85071F34BFDA}"/>
            </a:ext>
          </a:extLst>
        </xdr:cNvPr>
        <xdr:cNvCxnSpPr/>
      </xdr:nvCxnSpPr>
      <xdr:spPr>
        <a:xfrm>
          <a:off x="1130300" y="64789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A9E52D15-8716-4502-93DA-9250EF54D6D8}"/>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8A397726-1DEC-4495-99D7-F2A840DA23CC}"/>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2D24C26A-9A8F-4773-8BCD-91F817FBC94F}"/>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7FCD6EC3-2BEC-4398-A086-AC5850CCF076}"/>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118127</xdr:rowOff>
    </xdr:from>
    <xdr:ext cx="405111" cy="259045"/>
    <xdr:sp macro="" textlink="">
      <xdr:nvSpPr>
        <xdr:cNvPr id="87" name="n_1mainValue【道路】&#10;有形固定資産減価償却率">
          <a:extLst>
            <a:ext uri="{FF2B5EF4-FFF2-40B4-BE49-F238E27FC236}">
              <a16:creationId xmlns:a16="http://schemas.microsoft.com/office/drawing/2014/main" id="{B73B10EE-1945-4A06-A942-63C694AE55D1}"/>
            </a:ext>
          </a:extLst>
        </xdr:cNvPr>
        <xdr:cNvSpPr txBox="1"/>
      </xdr:nvSpPr>
      <xdr:spPr>
        <a:xfrm>
          <a:off x="35820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105427</xdr:rowOff>
    </xdr:from>
    <xdr:ext cx="405111" cy="259045"/>
    <xdr:sp macro="" textlink="">
      <xdr:nvSpPr>
        <xdr:cNvPr id="88" name="n_2mainValue【道路】&#10;有形固定資産減価償却率">
          <a:extLst>
            <a:ext uri="{FF2B5EF4-FFF2-40B4-BE49-F238E27FC236}">
              <a16:creationId xmlns:a16="http://schemas.microsoft.com/office/drawing/2014/main" id="{0CCF16F3-D4F1-4ED7-BD98-A0C1175C4AE4}"/>
            </a:ext>
          </a:extLst>
        </xdr:cNvPr>
        <xdr:cNvSpPr txBox="1"/>
      </xdr:nvSpPr>
      <xdr:spPr>
        <a:xfrm>
          <a:off x="27057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69232</xdr:rowOff>
    </xdr:from>
    <xdr:ext cx="405111" cy="259045"/>
    <xdr:sp macro="" textlink="">
      <xdr:nvSpPr>
        <xdr:cNvPr id="89" name="n_3mainValue【道路】&#10;有形固定資産減価償却率">
          <a:extLst>
            <a:ext uri="{FF2B5EF4-FFF2-40B4-BE49-F238E27FC236}">
              <a16:creationId xmlns:a16="http://schemas.microsoft.com/office/drawing/2014/main" id="{F0706B44-80A7-4EC4-B880-5954CD01AD5A}"/>
            </a:ext>
          </a:extLst>
        </xdr:cNvPr>
        <xdr:cNvSpPr txBox="1"/>
      </xdr:nvSpPr>
      <xdr:spPr>
        <a:xfrm>
          <a:off x="1816744" y="624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31132</xdr:rowOff>
    </xdr:from>
    <xdr:ext cx="405111" cy="259045"/>
    <xdr:sp macro="" textlink="">
      <xdr:nvSpPr>
        <xdr:cNvPr id="90" name="n_4mainValue【道路】&#10;有形固定資産減価償却率">
          <a:extLst>
            <a:ext uri="{FF2B5EF4-FFF2-40B4-BE49-F238E27FC236}">
              <a16:creationId xmlns:a16="http://schemas.microsoft.com/office/drawing/2014/main" id="{5E225D02-988C-4494-AE64-AFF0CB9D7A2C}"/>
            </a:ext>
          </a:extLst>
        </xdr:cNvPr>
        <xdr:cNvSpPr txBox="1"/>
      </xdr:nvSpPr>
      <xdr:spPr>
        <a:xfrm>
          <a:off x="9277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1B4B658-D5C5-4E65-9924-F812BE3DF3B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E602DF0-3895-4E49-8BD2-6DF7B2ED3F1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7FB69D0-7B3B-49FF-8A3B-36C6CCEE8C2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031B6FB-ECC8-4AD6-AD30-A2F0E424994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89EE228-0A33-4105-9D00-40281758F14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55BF936-0179-4260-98BA-109BB32FD7C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600A7DE-8496-40E0-9FF6-DB0E5768409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F600E48-99E6-4BFA-8EBD-F010F156DF2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BBCEAA3-1E58-4114-A6F1-F3D013345E3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47876FD-AE9F-4C5C-89FC-B4EA869BE01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E838DD26-9C73-4424-BFA6-EE70C2FC5BD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2A5A56A-537D-4B1E-B84C-519BE388EEE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5CF9D688-62F1-45B6-8849-B953D948A60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868D8A05-BC53-4374-99FE-3FD3FF0AFBE5}"/>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C4421F2-287B-4136-BF52-B2FBAE05D75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4BC12E1C-AFBE-4573-A8B0-E1A26C53824F}"/>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4B582D2F-565B-4FC4-85E9-D5E7260DE88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94689CEF-1916-49EF-8021-2938E9431DDE}"/>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688F5533-6F49-4058-87F3-BB045E193E8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B22DF3CE-A9DC-4EFB-BC6E-F689E5A10699}"/>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AEC8E81-CBEB-4AD5-8936-86F686EB533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FA345AFC-8D73-4367-A91C-5C9EF9698C97}"/>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9422D195-C02A-4DC9-A6DD-7DD8890CAEA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8F683BEE-4ADA-40C9-B8D1-7D5731531DF2}"/>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178F3E21-7697-498B-8773-C89B5030296E}"/>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60AAAB4A-866C-4CB1-B951-5F8C3F05D268}"/>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C6C4B444-AACD-475D-BCE9-A9C697B5198F}"/>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358FA09F-51B6-4803-AB4F-74FBF7365CCF}"/>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F8C24C27-1D2F-4536-9734-943915E6A2AC}"/>
            </a:ext>
          </a:extLst>
        </xdr:cNvPr>
        <xdr:cNvSpPr txBox="1"/>
      </xdr:nvSpPr>
      <xdr:spPr>
        <a:xfrm>
          <a:off x="10515600" y="6504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9D99007F-5F59-4D65-8491-A3CAB5179329}"/>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574009FA-9D36-455A-9A9E-DAF3C9B94407}"/>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72C51B74-8A41-47A7-B777-83E8F86C6134}"/>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AE2C24F9-53AE-4C8F-801F-8EA00E5D786F}"/>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DEB481B5-6671-45B0-98BF-8C94D40C18C8}"/>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8994BF3-D262-412D-978F-943BD4175C1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97065B5-CFCF-49A0-A9AF-D9965CDCDAB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64B35FC-0F96-4737-941F-685B4FD1E89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9832848-99C4-4C7A-8676-C0761E59CCD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CF9E4FB-773C-4736-B079-C20450B2FAE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103200</xdr:rowOff>
    </xdr:from>
    <xdr:to>
      <xdr:col>55</xdr:col>
      <xdr:colOff>50800</xdr:colOff>
      <xdr:row>40</xdr:row>
      <xdr:rowOff>33350</xdr:rowOff>
    </xdr:to>
    <xdr:sp macro="" textlink="">
      <xdr:nvSpPr>
        <xdr:cNvPr id="130" name="楕円 129">
          <a:extLst>
            <a:ext uri="{FF2B5EF4-FFF2-40B4-BE49-F238E27FC236}">
              <a16:creationId xmlns:a16="http://schemas.microsoft.com/office/drawing/2014/main" id="{6E71A362-C225-4C98-A310-1522C2046DEE}"/>
            </a:ext>
          </a:extLst>
        </xdr:cNvPr>
        <xdr:cNvSpPr/>
      </xdr:nvSpPr>
      <xdr:spPr>
        <a:xfrm>
          <a:off x="10426700" y="678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81627</xdr:rowOff>
    </xdr:from>
    <xdr:ext cx="534377" cy="259045"/>
    <xdr:sp macro="" textlink="">
      <xdr:nvSpPr>
        <xdr:cNvPr id="131" name="【道路】&#10;一人当たり延長該当値テキスト">
          <a:extLst>
            <a:ext uri="{FF2B5EF4-FFF2-40B4-BE49-F238E27FC236}">
              <a16:creationId xmlns:a16="http://schemas.microsoft.com/office/drawing/2014/main" id="{773AA47E-3379-418C-84C5-1E72342B0337}"/>
            </a:ext>
          </a:extLst>
        </xdr:cNvPr>
        <xdr:cNvSpPr txBox="1"/>
      </xdr:nvSpPr>
      <xdr:spPr>
        <a:xfrm>
          <a:off x="10515600" y="676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113487</xdr:rowOff>
    </xdr:from>
    <xdr:to>
      <xdr:col>50</xdr:col>
      <xdr:colOff>165100</xdr:colOff>
      <xdr:row>40</xdr:row>
      <xdr:rowOff>43637</xdr:rowOff>
    </xdr:to>
    <xdr:sp macro="" textlink="">
      <xdr:nvSpPr>
        <xdr:cNvPr id="132" name="楕円 131">
          <a:extLst>
            <a:ext uri="{FF2B5EF4-FFF2-40B4-BE49-F238E27FC236}">
              <a16:creationId xmlns:a16="http://schemas.microsoft.com/office/drawing/2014/main" id="{69F06C05-2A84-4D7D-B384-16C1E786F985}"/>
            </a:ext>
          </a:extLst>
        </xdr:cNvPr>
        <xdr:cNvSpPr/>
      </xdr:nvSpPr>
      <xdr:spPr>
        <a:xfrm>
          <a:off x="9588500" y="680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154000</xdr:rowOff>
    </xdr:from>
    <xdr:to>
      <xdr:col>55</xdr:col>
      <xdr:colOff>0</xdr:colOff>
      <xdr:row>39</xdr:row>
      <xdr:rowOff>164287</xdr:rowOff>
    </xdr:to>
    <xdr:cxnSp macro="">
      <xdr:nvCxnSpPr>
        <xdr:cNvPr id="133" name="直線コネクタ 132">
          <a:extLst>
            <a:ext uri="{FF2B5EF4-FFF2-40B4-BE49-F238E27FC236}">
              <a16:creationId xmlns:a16="http://schemas.microsoft.com/office/drawing/2014/main" id="{E0FD1001-8822-4929-9FF8-6CC99CF4E9EA}"/>
            </a:ext>
          </a:extLst>
        </xdr:cNvPr>
        <xdr:cNvCxnSpPr/>
      </xdr:nvCxnSpPr>
      <xdr:spPr>
        <a:xfrm flipV="1">
          <a:off x="9639300" y="6840550"/>
          <a:ext cx="8382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122536</xdr:rowOff>
    </xdr:from>
    <xdr:to>
      <xdr:col>46</xdr:col>
      <xdr:colOff>38100</xdr:colOff>
      <xdr:row>40</xdr:row>
      <xdr:rowOff>52686</xdr:rowOff>
    </xdr:to>
    <xdr:sp macro="" textlink="">
      <xdr:nvSpPr>
        <xdr:cNvPr id="134" name="楕円 133">
          <a:extLst>
            <a:ext uri="{FF2B5EF4-FFF2-40B4-BE49-F238E27FC236}">
              <a16:creationId xmlns:a16="http://schemas.microsoft.com/office/drawing/2014/main" id="{1D40D53C-3910-44C1-8FDC-447A8F7EB030}"/>
            </a:ext>
          </a:extLst>
        </xdr:cNvPr>
        <xdr:cNvSpPr/>
      </xdr:nvSpPr>
      <xdr:spPr>
        <a:xfrm>
          <a:off x="8699500" y="680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164287</xdr:rowOff>
    </xdr:from>
    <xdr:to>
      <xdr:col>50</xdr:col>
      <xdr:colOff>114300</xdr:colOff>
      <xdr:row>40</xdr:row>
      <xdr:rowOff>1886</xdr:rowOff>
    </xdr:to>
    <xdr:cxnSp macro="">
      <xdr:nvCxnSpPr>
        <xdr:cNvPr id="135" name="直線コネクタ 134">
          <a:extLst>
            <a:ext uri="{FF2B5EF4-FFF2-40B4-BE49-F238E27FC236}">
              <a16:creationId xmlns:a16="http://schemas.microsoft.com/office/drawing/2014/main" id="{B935EE23-B43C-444D-A7BE-BD26B05B2999}"/>
            </a:ext>
          </a:extLst>
        </xdr:cNvPr>
        <xdr:cNvCxnSpPr/>
      </xdr:nvCxnSpPr>
      <xdr:spPr>
        <a:xfrm flipV="1">
          <a:off x="8750300" y="6850837"/>
          <a:ext cx="889000" cy="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130975</xdr:rowOff>
    </xdr:from>
    <xdr:to>
      <xdr:col>41</xdr:col>
      <xdr:colOff>101600</xdr:colOff>
      <xdr:row>40</xdr:row>
      <xdr:rowOff>61125</xdr:rowOff>
    </xdr:to>
    <xdr:sp macro="" textlink="">
      <xdr:nvSpPr>
        <xdr:cNvPr id="136" name="楕円 135">
          <a:extLst>
            <a:ext uri="{FF2B5EF4-FFF2-40B4-BE49-F238E27FC236}">
              <a16:creationId xmlns:a16="http://schemas.microsoft.com/office/drawing/2014/main" id="{1BE32128-05D0-4240-9FAB-B3594A4EFAD1}"/>
            </a:ext>
          </a:extLst>
        </xdr:cNvPr>
        <xdr:cNvSpPr/>
      </xdr:nvSpPr>
      <xdr:spPr>
        <a:xfrm>
          <a:off x="7810500" y="681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1886</xdr:rowOff>
    </xdr:from>
    <xdr:to>
      <xdr:col>45</xdr:col>
      <xdr:colOff>177800</xdr:colOff>
      <xdr:row>40</xdr:row>
      <xdr:rowOff>10325</xdr:rowOff>
    </xdr:to>
    <xdr:cxnSp macro="">
      <xdr:nvCxnSpPr>
        <xdr:cNvPr id="137" name="直線コネクタ 136">
          <a:extLst>
            <a:ext uri="{FF2B5EF4-FFF2-40B4-BE49-F238E27FC236}">
              <a16:creationId xmlns:a16="http://schemas.microsoft.com/office/drawing/2014/main" id="{5D96B48E-4AA9-4ED9-84A1-86E7E3051655}"/>
            </a:ext>
          </a:extLst>
        </xdr:cNvPr>
        <xdr:cNvCxnSpPr/>
      </xdr:nvCxnSpPr>
      <xdr:spPr>
        <a:xfrm flipV="1">
          <a:off x="7861300" y="6859886"/>
          <a:ext cx="889000" cy="8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139414</xdr:rowOff>
    </xdr:from>
    <xdr:to>
      <xdr:col>36</xdr:col>
      <xdr:colOff>165100</xdr:colOff>
      <xdr:row>40</xdr:row>
      <xdr:rowOff>69564</xdr:rowOff>
    </xdr:to>
    <xdr:sp macro="" textlink="">
      <xdr:nvSpPr>
        <xdr:cNvPr id="138" name="楕円 137">
          <a:extLst>
            <a:ext uri="{FF2B5EF4-FFF2-40B4-BE49-F238E27FC236}">
              <a16:creationId xmlns:a16="http://schemas.microsoft.com/office/drawing/2014/main" id="{D53B3E5F-50D6-4AC7-BFC8-440E35AA6A35}"/>
            </a:ext>
          </a:extLst>
        </xdr:cNvPr>
        <xdr:cNvSpPr/>
      </xdr:nvSpPr>
      <xdr:spPr>
        <a:xfrm>
          <a:off x="6921500" y="6825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10325</xdr:rowOff>
    </xdr:from>
    <xdr:to>
      <xdr:col>41</xdr:col>
      <xdr:colOff>50800</xdr:colOff>
      <xdr:row>40</xdr:row>
      <xdr:rowOff>18764</xdr:rowOff>
    </xdr:to>
    <xdr:cxnSp macro="">
      <xdr:nvCxnSpPr>
        <xdr:cNvPr id="139" name="直線コネクタ 138">
          <a:extLst>
            <a:ext uri="{FF2B5EF4-FFF2-40B4-BE49-F238E27FC236}">
              <a16:creationId xmlns:a16="http://schemas.microsoft.com/office/drawing/2014/main" id="{02BA4F57-2CD0-44B3-B28C-F2F4274369D5}"/>
            </a:ext>
          </a:extLst>
        </xdr:cNvPr>
        <xdr:cNvCxnSpPr/>
      </xdr:nvCxnSpPr>
      <xdr:spPr>
        <a:xfrm flipV="1">
          <a:off x="6972300" y="6868325"/>
          <a:ext cx="889000" cy="8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9A488B1C-238E-4A62-8D07-C6A231439CE8}"/>
            </a:ext>
          </a:extLst>
        </xdr:cNvPr>
        <xdr:cNvSpPr txBox="1"/>
      </xdr:nvSpPr>
      <xdr:spPr>
        <a:xfrm>
          <a:off x="9359411" y="643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EE08FE8A-F793-4184-A0FC-5A9F7402A4B5}"/>
            </a:ext>
          </a:extLst>
        </xdr:cNvPr>
        <xdr:cNvSpPr txBox="1"/>
      </xdr:nvSpPr>
      <xdr:spPr>
        <a:xfrm>
          <a:off x="8483111" y="644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6DA002C6-F13F-458F-8F65-4A1563FD4FDC}"/>
            </a:ext>
          </a:extLst>
        </xdr:cNvPr>
        <xdr:cNvSpPr txBox="1"/>
      </xdr:nvSpPr>
      <xdr:spPr>
        <a:xfrm>
          <a:off x="7594111" y="645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3" name="n_4aveValue【道路】&#10;一人当たり延長">
          <a:extLst>
            <a:ext uri="{FF2B5EF4-FFF2-40B4-BE49-F238E27FC236}">
              <a16:creationId xmlns:a16="http://schemas.microsoft.com/office/drawing/2014/main" id="{5BDEC976-827D-46DD-B1ED-ECCEB1AA4C0F}"/>
            </a:ext>
          </a:extLst>
        </xdr:cNvPr>
        <xdr:cNvSpPr txBox="1"/>
      </xdr:nvSpPr>
      <xdr:spPr>
        <a:xfrm>
          <a:off x="6705111" y="648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34764</xdr:rowOff>
    </xdr:from>
    <xdr:ext cx="534377" cy="259045"/>
    <xdr:sp macro="" textlink="">
      <xdr:nvSpPr>
        <xdr:cNvPr id="144" name="n_1mainValue【道路】&#10;一人当たり延長">
          <a:extLst>
            <a:ext uri="{FF2B5EF4-FFF2-40B4-BE49-F238E27FC236}">
              <a16:creationId xmlns:a16="http://schemas.microsoft.com/office/drawing/2014/main" id="{E51BF851-74A6-45E1-B851-3D0F7E4A83D6}"/>
            </a:ext>
          </a:extLst>
        </xdr:cNvPr>
        <xdr:cNvSpPr txBox="1"/>
      </xdr:nvSpPr>
      <xdr:spPr>
        <a:xfrm>
          <a:off x="9359411" y="6892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43813</xdr:rowOff>
    </xdr:from>
    <xdr:ext cx="534377" cy="259045"/>
    <xdr:sp macro="" textlink="">
      <xdr:nvSpPr>
        <xdr:cNvPr id="145" name="n_2mainValue【道路】&#10;一人当たり延長">
          <a:extLst>
            <a:ext uri="{FF2B5EF4-FFF2-40B4-BE49-F238E27FC236}">
              <a16:creationId xmlns:a16="http://schemas.microsoft.com/office/drawing/2014/main" id="{40A12F2F-187B-4B46-AC5A-4E7ED5D64995}"/>
            </a:ext>
          </a:extLst>
        </xdr:cNvPr>
        <xdr:cNvSpPr txBox="1"/>
      </xdr:nvSpPr>
      <xdr:spPr>
        <a:xfrm>
          <a:off x="8483111" y="6901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52252</xdr:rowOff>
    </xdr:from>
    <xdr:ext cx="534377" cy="259045"/>
    <xdr:sp macro="" textlink="">
      <xdr:nvSpPr>
        <xdr:cNvPr id="146" name="n_3mainValue【道路】&#10;一人当たり延長">
          <a:extLst>
            <a:ext uri="{FF2B5EF4-FFF2-40B4-BE49-F238E27FC236}">
              <a16:creationId xmlns:a16="http://schemas.microsoft.com/office/drawing/2014/main" id="{C1A6A671-0137-42E2-A463-9BC1F0DC857F}"/>
            </a:ext>
          </a:extLst>
        </xdr:cNvPr>
        <xdr:cNvSpPr txBox="1"/>
      </xdr:nvSpPr>
      <xdr:spPr>
        <a:xfrm>
          <a:off x="7594111" y="691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60691</xdr:rowOff>
    </xdr:from>
    <xdr:ext cx="534377" cy="259045"/>
    <xdr:sp macro="" textlink="">
      <xdr:nvSpPr>
        <xdr:cNvPr id="147" name="n_4mainValue【道路】&#10;一人当たり延長">
          <a:extLst>
            <a:ext uri="{FF2B5EF4-FFF2-40B4-BE49-F238E27FC236}">
              <a16:creationId xmlns:a16="http://schemas.microsoft.com/office/drawing/2014/main" id="{1EE737A0-7FA7-458F-BF5F-D5C12FC03A32}"/>
            </a:ext>
          </a:extLst>
        </xdr:cNvPr>
        <xdr:cNvSpPr txBox="1"/>
      </xdr:nvSpPr>
      <xdr:spPr>
        <a:xfrm>
          <a:off x="6705111" y="691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93702BB1-C3E8-4EB2-A8E7-2F74AFEE89E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D404B137-60EF-4F68-AEB4-698BDADDCB7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FFC833E9-B325-4759-98E6-14334BC3249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8E8D5F84-23E5-442E-8EF6-85C9D97B740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6FE7DE0E-72CB-45BC-BB6F-2E7BBE374A1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4419A761-D039-4EBB-A27A-514990FAE3E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8595FE50-6FE7-4C1C-AAFC-0CD205070C2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AC18503-C711-4E96-9742-4949C8D94E7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6079F5B-91E3-4C7A-BB0F-4ADD80B6C8B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BA4A78EA-02A5-40B1-9020-B3C9086525C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C86B7EE4-BF92-4796-BA57-731442A41D8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CE3FFC3D-590D-409E-97C7-13742BBC482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28BB1BBC-3ABF-46E6-9EB8-A2E5C6EB08C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D0238A39-AA73-48B4-938A-B6CCD5532406}"/>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2457832A-8FB5-4220-BA67-F4CB0FC7D59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C75C652D-55F6-4BAD-B715-CA56248AD485}"/>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3CCA702F-7E49-40FE-99CA-306269D5BEE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17309A33-ECA2-48F8-BAC2-B1C0B40DFB0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60983322-0AD9-48AD-884C-86CEBDF7AE6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7761B117-96EB-4F71-9AC2-D4239857528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90B29A0F-EF7F-4F27-95F1-958BB865D48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935A023C-668C-4034-8988-B3A7934DD20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21DFFC3E-5086-4872-8293-B3EC6D01D9B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602461FB-DCE0-4625-937C-F875CA757B6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1D8DC398-F658-4F2F-B4AD-EAE76C29CC0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FC00706F-C367-4760-9991-FC88D87121D2}"/>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66115750-1C55-4267-A427-7DC095058181}"/>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17927702-051B-45DE-8A9F-0D6B0FF6FD4D}"/>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A40ED24A-C424-436F-92C1-A7942741C7A2}"/>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57D5F551-0AF4-4689-A664-A201A06A8A98}"/>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ACB282A3-EDA6-43D4-8E9B-DEC031A80D01}"/>
            </a:ext>
          </a:extLst>
        </xdr:cNvPr>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5AE5AE63-B35D-4277-9ABF-E9E23FC2AD29}"/>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7EA8A12F-377A-461C-B4BB-09852F84A338}"/>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7FB85416-7423-4EEC-A2F4-53476ED39350}"/>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8221A357-E272-4263-85C8-0F2618B2D909}"/>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C43DDD66-2A92-4820-B43F-84D9EE128865}"/>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FBC04A8-D6C9-4E6E-A078-6F643DBAAFE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56D1752-EB46-4DBA-AE30-CE1BA21EE28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61B9E8E-B33E-4AFC-BE57-606829F22FB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2E7A456-E358-401E-9F20-BE489687772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349929B-DA2A-466E-9C58-925BD49E3D1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159838</xdr:rowOff>
    </xdr:from>
    <xdr:to>
      <xdr:col>24</xdr:col>
      <xdr:colOff>114300</xdr:colOff>
      <xdr:row>60</xdr:row>
      <xdr:rowOff>89988</xdr:rowOff>
    </xdr:to>
    <xdr:sp macro="" textlink="">
      <xdr:nvSpPr>
        <xdr:cNvPr id="189" name="楕円 188">
          <a:extLst>
            <a:ext uri="{FF2B5EF4-FFF2-40B4-BE49-F238E27FC236}">
              <a16:creationId xmlns:a16="http://schemas.microsoft.com/office/drawing/2014/main" id="{7333A243-C702-410A-ABE2-0353EADE428E}"/>
            </a:ext>
          </a:extLst>
        </xdr:cNvPr>
        <xdr:cNvSpPr/>
      </xdr:nvSpPr>
      <xdr:spPr>
        <a:xfrm>
          <a:off x="4584700" y="102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11265</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1C6868B0-8FD6-44F8-ADEB-46437D03321C}"/>
            </a:ext>
          </a:extLst>
        </xdr:cNvPr>
        <xdr:cNvSpPr txBox="1"/>
      </xdr:nvSpPr>
      <xdr:spPr>
        <a:xfrm>
          <a:off x="4673600" y="10126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132080</xdr:rowOff>
    </xdr:from>
    <xdr:to>
      <xdr:col>20</xdr:col>
      <xdr:colOff>38100</xdr:colOff>
      <xdr:row>60</xdr:row>
      <xdr:rowOff>62230</xdr:rowOff>
    </xdr:to>
    <xdr:sp macro="" textlink="">
      <xdr:nvSpPr>
        <xdr:cNvPr id="191" name="楕円 190">
          <a:extLst>
            <a:ext uri="{FF2B5EF4-FFF2-40B4-BE49-F238E27FC236}">
              <a16:creationId xmlns:a16="http://schemas.microsoft.com/office/drawing/2014/main" id="{7FA5923C-FADD-4401-89D1-23C5DEC4EEB1}"/>
            </a:ext>
          </a:extLst>
        </xdr:cNvPr>
        <xdr:cNvSpPr/>
      </xdr:nvSpPr>
      <xdr:spPr>
        <a:xfrm>
          <a:off x="37465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11430</xdr:rowOff>
    </xdr:from>
    <xdr:to>
      <xdr:col>24</xdr:col>
      <xdr:colOff>63500</xdr:colOff>
      <xdr:row>60</xdr:row>
      <xdr:rowOff>39188</xdr:rowOff>
    </xdr:to>
    <xdr:cxnSp macro="">
      <xdr:nvCxnSpPr>
        <xdr:cNvPr id="192" name="直線コネクタ 191">
          <a:extLst>
            <a:ext uri="{FF2B5EF4-FFF2-40B4-BE49-F238E27FC236}">
              <a16:creationId xmlns:a16="http://schemas.microsoft.com/office/drawing/2014/main" id="{57D40680-0DEA-45E7-A7DC-FE9FC2120154}"/>
            </a:ext>
          </a:extLst>
        </xdr:cNvPr>
        <xdr:cNvCxnSpPr/>
      </xdr:nvCxnSpPr>
      <xdr:spPr>
        <a:xfrm>
          <a:off x="3797300" y="10298430"/>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104322</xdr:rowOff>
    </xdr:from>
    <xdr:to>
      <xdr:col>15</xdr:col>
      <xdr:colOff>101600</xdr:colOff>
      <xdr:row>60</xdr:row>
      <xdr:rowOff>34472</xdr:rowOff>
    </xdr:to>
    <xdr:sp macro="" textlink="">
      <xdr:nvSpPr>
        <xdr:cNvPr id="193" name="楕円 192">
          <a:extLst>
            <a:ext uri="{FF2B5EF4-FFF2-40B4-BE49-F238E27FC236}">
              <a16:creationId xmlns:a16="http://schemas.microsoft.com/office/drawing/2014/main" id="{30F670E8-AD74-4FF2-A79D-610CE89153B9}"/>
            </a:ext>
          </a:extLst>
        </xdr:cNvPr>
        <xdr:cNvSpPr/>
      </xdr:nvSpPr>
      <xdr:spPr>
        <a:xfrm>
          <a:off x="2857500" y="1021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155122</xdr:rowOff>
    </xdr:from>
    <xdr:to>
      <xdr:col>19</xdr:col>
      <xdr:colOff>177800</xdr:colOff>
      <xdr:row>60</xdr:row>
      <xdr:rowOff>11430</xdr:rowOff>
    </xdr:to>
    <xdr:cxnSp macro="">
      <xdr:nvCxnSpPr>
        <xdr:cNvPr id="194" name="直線コネクタ 193">
          <a:extLst>
            <a:ext uri="{FF2B5EF4-FFF2-40B4-BE49-F238E27FC236}">
              <a16:creationId xmlns:a16="http://schemas.microsoft.com/office/drawing/2014/main" id="{06D7677D-6A9E-43D1-8842-1597BE1AFE51}"/>
            </a:ext>
          </a:extLst>
        </xdr:cNvPr>
        <xdr:cNvCxnSpPr/>
      </xdr:nvCxnSpPr>
      <xdr:spPr>
        <a:xfrm>
          <a:off x="2908300" y="1027067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76563</xdr:rowOff>
    </xdr:from>
    <xdr:to>
      <xdr:col>10</xdr:col>
      <xdr:colOff>165100</xdr:colOff>
      <xdr:row>60</xdr:row>
      <xdr:rowOff>6713</xdr:rowOff>
    </xdr:to>
    <xdr:sp macro="" textlink="">
      <xdr:nvSpPr>
        <xdr:cNvPr id="195" name="楕円 194">
          <a:extLst>
            <a:ext uri="{FF2B5EF4-FFF2-40B4-BE49-F238E27FC236}">
              <a16:creationId xmlns:a16="http://schemas.microsoft.com/office/drawing/2014/main" id="{C2B80E37-F4D8-435A-981B-B7EDC04F07FB}"/>
            </a:ext>
          </a:extLst>
        </xdr:cNvPr>
        <xdr:cNvSpPr/>
      </xdr:nvSpPr>
      <xdr:spPr>
        <a:xfrm>
          <a:off x="1968500" y="1019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127363</xdr:rowOff>
    </xdr:from>
    <xdr:to>
      <xdr:col>15</xdr:col>
      <xdr:colOff>50800</xdr:colOff>
      <xdr:row>59</xdr:row>
      <xdr:rowOff>155122</xdr:rowOff>
    </xdr:to>
    <xdr:cxnSp macro="">
      <xdr:nvCxnSpPr>
        <xdr:cNvPr id="196" name="直線コネクタ 195">
          <a:extLst>
            <a:ext uri="{FF2B5EF4-FFF2-40B4-BE49-F238E27FC236}">
              <a16:creationId xmlns:a16="http://schemas.microsoft.com/office/drawing/2014/main" id="{1460CCE7-B694-41D6-A8B3-844F9A7B52AB}"/>
            </a:ext>
          </a:extLst>
        </xdr:cNvPr>
        <xdr:cNvCxnSpPr/>
      </xdr:nvCxnSpPr>
      <xdr:spPr>
        <a:xfrm>
          <a:off x="2019300" y="10242913"/>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48804</xdr:rowOff>
    </xdr:from>
    <xdr:to>
      <xdr:col>6</xdr:col>
      <xdr:colOff>38100</xdr:colOff>
      <xdr:row>59</xdr:row>
      <xdr:rowOff>150404</xdr:rowOff>
    </xdr:to>
    <xdr:sp macro="" textlink="">
      <xdr:nvSpPr>
        <xdr:cNvPr id="197" name="楕円 196">
          <a:extLst>
            <a:ext uri="{FF2B5EF4-FFF2-40B4-BE49-F238E27FC236}">
              <a16:creationId xmlns:a16="http://schemas.microsoft.com/office/drawing/2014/main" id="{9EF0A92E-DEEE-4046-9C83-B05008B58A2F}"/>
            </a:ext>
          </a:extLst>
        </xdr:cNvPr>
        <xdr:cNvSpPr/>
      </xdr:nvSpPr>
      <xdr:spPr>
        <a:xfrm>
          <a:off x="1079500" y="1016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99604</xdr:rowOff>
    </xdr:from>
    <xdr:to>
      <xdr:col>10</xdr:col>
      <xdr:colOff>114300</xdr:colOff>
      <xdr:row>59</xdr:row>
      <xdr:rowOff>127363</xdr:rowOff>
    </xdr:to>
    <xdr:cxnSp macro="">
      <xdr:nvCxnSpPr>
        <xdr:cNvPr id="198" name="直線コネクタ 197">
          <a:extLst>
            <a:ext uri="{FF2B5EF4-FFF2-40B4-BE49-F238E27FC236}">
              <a16:creationId xmlns:a16="http://schemas.microsoft.com/office/drawing/2014/main" id="{24DBFE29-C10B-4E8D-BAAC-D81D7CC82490}"/>
            </a:ext>
          </a:extLst>
        </xdr:cNvPr>
        <xdr:cNvCxnSpPr/>
      </xdr:nvCxnSpPr>
      <xdr:spPr>
        <a:xfrm>
          <a:off x="1130300" y="1021515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31C279D2-4F61-4A7D-9C34-84761CA0BB6E}"/>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B5C0F1C5-86AA-48AE-AAF1-C17464626CA6}"/>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DB78ACCC-A510-4289-86E8-19FB5698B681}"/>
            </a:ext>
          </a:extLst>
        </xdr:cNvPr>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C58340D6-CD03-424C-B360-84D47CF1498E}"/>
            </a:ext>
          </a:extLst>
        </xdr:cNvPr>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78757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E25F9994-2FC5-4A8F-BDE9-65363E0B5EBC}"/>
            </a:ext>
          </a:extLst>
        </xdr:cNvPr>
        <xdr:cNvSpPr txBox="1"/>
      </xdr:nvSpPr>
      <xdr:spPr>
        <a:xfrm>
          <a:off x="35820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50999</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DBFF5BFF-2720-4B6E-8B30-D55975B2B6AC}"/>
            </a:ext>
          </a:extLst>
        </xdr:cNvPr>
        <xdr:cNvSpPr txBox="1"/>
      </xdr:nvSpPr>
      <xdr:spPr>
        <a:xfrm>
          <a:off x="27057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23240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90FC82F9-5856-4079-94A2-DE72EB853C83}"/>
            </a:ext>
          </a:extLst>
        </xdr:cNvPr>
        <xdr:cNvSpPr txBox="1"/>
      </xdr:nvSpPr>
      <xdr:spPr>
        <a:xfrm>
          <a:off x="1816744" y="996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166931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5C6B4D64-45E6-4A31-AF05-18ECF4138152}"/>
            </a:ext>
          </a:extLst>
        </xdr:cNvPr>
        <xdr:cNvSpPr txBox="1"/>
      </xdr:nvSpPr>
      <xdr:spPr>
        <a:xfrm>
          <a:off x="927744" y="993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E30BC72-4654-4A0D-944C-238356BB78B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DA0550A-3CDA-4542-833F-A02D7CD61EA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FD09230-ED52-4081-B748-7B8114A4B31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96A1DE60-A1D8-4738-A7B3-CA8504B3F74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9B2EBDF5-5B1B-42B5-BCBE-0D96B9C3ABC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EF0C167-14BF-484F-BC46-B02B639F5BD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43C563B0-4479-440A-BC50-2D94716A8FA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F30DD17A-04BF-482F-AEF2-CE7BAEFAC3D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912C49C-6C38-4DF1-B297-B7AE414CA51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F603012-B065-44F9-8455-49862EEEE85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93443AF-C2D2-4857-8E2F-0F1898006EA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FE04F320-1BFE-4D97-8DD1-3C5421034E8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DDA23DB1-EA03-4257-B4B3-B2ADC84E351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F34B4328-4B79-49B0-AADF-A7E4D727D9F9}"/>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1DDCB8C9-A479-4C90-9F98-BA9CCA82117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15C1342E-C70F-4919-A252-EE8778BB6136}"/>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56A33DC2-E8A4-47E1-86C3-3D62083B8EA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8219981C-5D6E-4BA8-A1DE-95065F982EA1}"/>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FDA45AF-45FE-4BE6-9383-5BB39FEF9A6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D923B805-B4BA-4672-A3CB-D2465B8F302D}"/>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5E3BC76-10CD-417B-A56B-A013EB3D328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97F5BF15-6219-4785-A7E6-57C244DE593C}"/>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CBA042BB-6F7C-4B6B-8C78-7035A318433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6C2C4D82-B073-4C42-AF39-EFE3FF684893}"/>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4A0CDBD8-151D-41EE-BE3C-DE80F4320964}"/>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45E29AEB-A606-4D25-A4F0-28E17F836B4A}"/>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1642C15C-94D4-467E-8424-AC7E5A4A35D7}"/>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E4573F22-84C2-44CF-B24B-D95673DCDD71}"/>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DC32E579-F203-4145-8C57-52F9004BE1A9}"/>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7553B990-7D50-465E-8CE7-020393D1C191}"/>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09E825C4-D9DF-4B63-A85E-25F7AD7FD21F}"/>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2BB290F4-19BC-4E4E-AE4C-B9DC36A8CAD7}"/>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CA4DD044-4F47-4C41-8C9C-8289B4E119BE}"/>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872BA0CA-63EE-4807-9331-C707393A923D}"/>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87E5BC6-B0B5-4F2A-8ECD-FDDD0DE074A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DCED1F4-2E47-444A-9A43-DDCFA337864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1E8CFA6-A02E-477C-9568-3DC7A65DA39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EB312CE-F3F2-4995-AEE0-99A98BAE78E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3E8433C-AF53-4DA0-AA7B-38DF598BC85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156446</xdr:rowOff>
    </xdr:from>
    <xdr:to>
      <xdr:col>55</xdr:col>
      <xdr:colOff>50800</xdr:colOff>
      <xdr:row>64</xdr:row>
      <xdr:rowOff>86596</xdr:rowOff>
    </xdr:to>
    <xdr:sp macro="" textlink="">
      <xdr:nvSpPr>
        <xdr:cNvPr id="246" name="楕円 245">
          <a:extLst>
            <a:ext uri="{FF2B5EF4-FFF2-40B4-BE49-F238E27FC236}">
              <a16:creationId xmlns:a16="http://schemas.microsoft.com/office/drawing/2014/main" id="{9979432E-471D-4E53-B391-B2FC2C880CE9}"/>
            </a:ext>
          </a:extLst>
        </xdr:cNvPr>
        <xdr:cNvSpPr/>
      </xdr:nvSpPr>
      <xdr:spPr>
        <a:xfrm>
          <a:off x="10426700" y="1095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71373</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08DB54B0-A501-4CA9-B0B5-73678447D695}"/>
            </a:ext>
          </a:extLst>
        </xdr:cNvPr>
        <xdr:cNvSpPr txBox="1"/>
      </xdr:nvSpPr>
      <xdr:spPr>
        <a:xfrm>
          <a:off x="10515600" y="1087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157490</xdr:rowOff>
    </xdr:from>
    <xdr:to>
      <xdr:col>50</xdr:col>
      <xdr:colOff>165100</xdr:colOff>
      <xdr:row>64</xdr:row>
      <xdr:rowOff>87640</xdr:rowOff>
    </xdr:to>
    <xdr:sp macro="" textlink="">
      <xdr:nvSpPr>
        <xdr:cNvPr id="248" name="楕円 247">
          <a:extLst>
            <a:ext uri="{FF2B5EF4-FFF2-40B4-BE49-F238E27FC236}">
              <a16:creationId xmlns:a16="http://schemas.microsoft.com/office/drawing/2014/main" id="{EB4ED2BA-AB40-46D7-92AB-CB5D6FE3DB67}"/>
            </a:ext>
          </a:extLst>
        </xdr:cNvPr>
        <xdr:cNvSpPr/>
      </xdr:nvSpPr>
      <xdr:spPr>
        <a:xfrm>
          <a:off x="9588500" y="10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35796</xdr:rowOff>
    </xdr:from>
    <xdr:to>
      <xdr:col>55</xdr:col>
      <xdr:colOff>0</xdr:colOff>
      <xdr:row>64</xdr:row>
      <xdr:rowOff>36840</xdr:rowOff>
    </xdr:to>
    <xdr:cxnSp macro="">
      <xdr:nvCxnSpPr>
        <xdr:cNvPr id="249" name="直線コネクタ 248">
          <a:extLst>
            <a:ext uri="{FF2B5EF4-FFF2-40B4-BE49-F238E27FC236}">
              <a16:creationId xmlns:a16="http://schemas.microsoft.com/office/drawing/2014/main" id="{FCD035A8-57FE-4CC1-8EE0-8969E1976D67}"/>
            </a:ext>
          </a:extLst>
        </xdr:cNvPr>
        <xdr:cNvCxnSpPr/>
      </xdr:nvCxnSpPr>
      <xdr:spPr>
        <a:xfrm flipV="1">
          <a:off x="9639300" y="11008596"/>
          <a:ext cx="838200" cy="1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158390</xdr:rowOff>
    </xdr:from>
    <xdr:to>
      <xdr:col>46</xdr:col>
      <xdr:colOff>38100</xdr:colOff>
      <xdr:row>64</xdr:row>
      <xdr:rowOff>88540</xdr:rowOff>
    </xdr:to>
    <xdr:sp macro="" textlink="">
      <xdr:nvSpPr>
        <xdr:cNvPr id="250" name="楕円 249">
          <a:extLst>
            <a:ext uri="{FF2B5EF4-FFF2-40B4-BE49-F238E27FC236}">
              <a16:creationId xmlns:a16="http://schemas.microsoft.com/office/drawing/2014/main" id="{74DCAD8D-CF22-42F5-BD28-6665F1F127F4}"/>
            </a:ext>
          </a:extLst>
        </xdr:cNvPr>
        <xdr:cNvSpPr/>
      </xdr:nvSpPr>
      <xdr:spPr>
        <a:xfrm>
          <a:off x="8699500" y="1095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36840</xdr:rowOff>
    </xdr:from>
    <xdr:to>
      <xdr:col>50</xdr:col>
      <xdr:colOff>114300</xdr:colOff>
      <xdr:row>64</xdr:row>
      <xdr:rowOff>37740</xdr:rowOff>
    </xdr:to>
    <xdr:cxnSp macro="">
      <xdr:nvCxnSpPr>
        <xdr:cNvPr id="251" name="直線コネクタ 250">
          <a:extLst>
            <a:ext uri="{FF2B5EF4-FFF2-40B4-BE49-F238E27FC236}">
              <a16:creationId xmlns:a16="http://schemas.microsoft.com/office/drawing/2014/main" id="{F309A3AA-CCB5-4D32-83CD-D800B3881E55}"/>
            </a:ext>
          </a:extLst>
        </xdr:cNvPr>
        <xdr:cNvCxnSpPr/>
      </xdr:nvCxnSpPr>
      <xdr:spPr>
        <a:xfrm flipV="1">
          <a:off x="8750300" y="11009640"/>
          <a:ext cx="889000" cy="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159238</xdr:rowOff>
    </xdr:from>
    <xdr:to>
      <xdr:col>41</xdr:col>
      <xdr:colOff>101600</xdr:colOff>
      <xdr:row>64</xdr:row>
      <xdr:rowOff>89388</xdr:rowOff>
    </xdr:to>
    <xdr:sp macro="" textlink="">
      <xdr:nvSpPr>
        <xdr:cNvPr id="252" name="楕円 251">
          <a:extLst>
            <a:ext uri="{FF2B5EF4-FFF2-40B4-BE49-F238E27FC236}">
              <a16:creationId xmlns:a16="http://schemas.microsoft.com/office/drawing/2014/main" id="{8649A240-B8D8-451D-AE73-B7903DE1BB80}"/>
            </a:ext>
          </a:extLst>
        </xdr:cNvPr>
        <xdr:cNvSpPr/>
      </xdr:nvSpPr>
      <xdr:spPr>
        <a:xfrm>
          <a:off x="7810500" y="1096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37740</xdr:rowOff>
    </xdr:from>
    <xdr:to>
      <xdr:col>45</xdr:col>
      <xdr:colOff>177800</xdr:colOff>
      <xdr:row>64</xdr:row>
      <xdr:rowOff>38588</xdr:rowOff>
    </xdr:to>
    <xdr:cxnSp macro="">
      <xdr:nvCxnSpPr>
        <xdr:cNvPr id="253" name="直線コネクタ 252">
          <a:extLst>
            <a:ext uri="{FF2B5EF4-FFF2-40B4-BE49-F238E27FC236}">
              <a16:creationId xmlns:a16="http://schemas.microsoft.com/office/drawing/2014/main" id="{CF20397B-DCEC-46BF-89E7-F6E8903F851E}"/>
            </a:ext>
          </a:extLst>
        </xdr:cNvPr>
        <xdr:cNvCxnSpPr/>
      </xdr:nvCxnSpPr>
      <xdr:spPr>
        <a:xfrm flipV="1">
          <a:off x="7861300" y="11010540"/>
          <a:ext cx="889000" cy="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160047</xdr:rowOff>
    </xdr:from>
    <xdr:to>
      <xdr:col>36</xdr:col>
      <xdr:colOff>165100</xdr:colOff>
      <xdr:row>64</xdr:row>
      <xdr:rowOff>90197</xdr:rowOff>
    </xdr:to>
    <xdr:sp macro="" textlink="">
      <xdr:nvSpPr>
        <xdr:cNvPr id="254" name="楕円 253">
          <a:extLst>
            <a:ext uri="{FF2B5EF4-FFF2-40B4-BE49-F238E27FC236}">
              <a16:creationId xmlns:a16="http://schemas.microsoft.com/office/drawing/2014/main" id="{436095BD-860F-46D5-BEC1-AC9A243BD96B}"/>
            </a:ext>
          </a:extLst>
        </xdr:cNvPr>
        <xdr:cNvSpPr/>
      </xdr:nvSpPr>
      <xdr:spPr>
        <a:xfrm>
          <a:off x="6921500" y="1096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38588</xdr:rowOff>
    </xdr:from>
    <xdr:to>
      <xdr:col>41</xdr:col>
      <xdr:colOff>50800</xdr:colOff>
      <xdr:row>64</xdr:row>
      <xdr:rowOff>39397</xdr:rowOff>
    </xdr:to>
    <xdr:cxnSp macro="">
      <xdr:nvCxnSpPr>
        <xdr:cNvPr id="255" name="直線コネクタ 254">
          <a:extLst>
            <a:ext uri="{FF2B5EF4-FFF2-40B4-BE49-F238E27FC236}">
              <a16:creationId xmlns:a16="http://schemas.microsoft.com/office/drawing/2014/main" id="{4E48C228-7978-487A-BFA9-3FC14F93B48D}"/>
            </a:ext>
          </a:extLst>
        </xdr:cNvPr>
        <xdr:cNvCxnSpPr/>
      </xdr:nvCxnSpPr>
      <xdr:spPr>
        <a:xfrm flipV="1">
          <a:off x="6972300" y="11011388"/>
          <a:ext cx="889000" cy="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818B1C2A-CE67-4AF1-9CDA-564B8091A368}"/>
            </a:ext>
          </a:extLst>
        </xdr:cNvPr>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817EFAF5-C11F-4E7E-8DF0-80391F01AF7D}"/>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8AFD5A40-748C-4579-88E1-452A60755BBA}"/>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9C553677-F55D-4CEA-8E4C-963B935A57E2}"/>
            </a:ext>
          </a:extLst>
        </xdr:cNvPr>
        <xdr:cNvSpPr txBox="1"/>
      </xdr:nvSpPr>
      <xdr:spPr>
        <a:xfrm>
          <a:off x="6672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78767</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EBA522D8-EE71-4722-8E68-BCF15B7FFE8F}"/>
            </a:ext>
          </a:extLst>
        </xdr:cNvPr>
        <xdr:cNvSpPr txBox="1"/>
      </xdr:nvSpPr>
      <xdr:spPr>
        <a:xfrm>
          <a:off x="9359411" y="11051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79667</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35C3481E-3D9B-4A22-A512-0ECB3D3E4409}"/>
            </a:ext>
          </a:extLst>
        </xdr:cNvPr>
        <xdr:cNvSpPr txBox="1"/>
      </xdr:nvSpPr>
      <xdr:spPr>
        <a:xfrm>
          <a:off x="8483111" y="11052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80515</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A5686CB8-D62A-4EDE-96DC-856ADE8DB0A3}"/>
            </a:ext>
          </a:extLst>
        </xdr:cNvPr>
        <xdr:cNvSpPr txBox="1"/>
      </xdr:nvSpPr>
      <xdr:spPr>
        <a:xfrm>
          <a:off x="7594111" y="11053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81324</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CE8A1686-E5C8-425F-9A51-C68699681FBB}"/>
            </a:ext>
          </a:extLst>
        </xdr:cNvPr>
        <xdr:cNvSpPr txBox="1"/>
      </xdr:nvSpPr>
      <xdr:spPr>
        <a:xfrm>
          <a:off x="6705111" y="1105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133A0F1B-31FF-4ADA-8F20-83049123C58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1CE398C-F52A-490B-B3E8-CB76113F601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DEA653B0-57FF-4F6E-B0E7-155D9158152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95E57D3-691F-4FD0-A090-85989F334DA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4D54E0B-2435-494D-BF44-B8DC2F984E5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7EB5886B-5AEB-48ED-ACCB-9BCB04BC306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64AAFF43-7DE8-42C6-9FAD-BF38B04562A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ACB8C25-8B27-4121-832E-D6C13D78F6A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827B1224-6DD9-4B2F-BBCE-854670E5209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5AF6DDC-CC97-469C-99B9-D3DB92D298B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C4CD45C-2F97-4188-A755-6E2F21D0B2C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0EB2020-1278-4E72-9295-226661C1E5A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38A68CFD-DF68-4D30-AA37-622A419E02B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59C86488-40EC-4733-A503-82865245F51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6233AEBE-501B-4F0F-BE00-12B83EA081D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3145EF1A-471A-4D6A-B44F-3B9EBC8FC2F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914DF6A-B85B-4331-9CC9-D18F2804671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6DDF2BCE-FE2F-4258-8C22-252EA36FD10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90568D89-AC9D-4875-8AF9-ADB17E0D0ED3}"/>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F0430065-D43B-4E45-901C-5718CE034A9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5BB07A23-912B-481F-8988-A65D594B3E1E}"/>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5EF6DE5-D5FC-49B8-BC80-7EF6B455664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9F8AF651-1254-4CCC-8F8A-FC480347644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C4F6DED3-50EF-40EE-882E-7EC5CC25F4E8}"/>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3640E9D1-3342-4C95-A329-B8D3D062E5D9}"/>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5FDBBA0C-4402-4159-85E0-72763AB6929C}"/>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846AE169-344C-4D8F-94FB-F03FCF0BC0C7}"/>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8C89852F-4254-4C66-B868-1F66F5A7B289}"/>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BE443C10-E588-4D66-B7EE-F727AEC32BE5}"/>
            </a:ext>
          </a:extLst>
        </xdr:cNvPr>
        <xdr:cNvSpPr txBox="1"/>
      </xdr:nvSpPr>
      <xdr:spPr>
        <a:xfrm>
          <a:off x="4673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A18DF0CA-6D12-4168-A725-25C6F4C6662B}"/>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72ED97DF-573D-4E87-A2F8-93BB1169F974}"/>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8F0D2486-3886-403E-AB79-375404DCBF67}"/>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DC315893-EFCC-45A6-B6B5-54FAE9678848}"/>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375E761A-F0D1-4863-9AFA-4D671148C3AB}"/>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862555D-8C4B-4D22-9058-E47D8FF16DE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4BF0C80-8697-4C50-B6EA-485A9CC0827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15F207A-E527-4B55-B01F-42899D0FE23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F5AB0BB-CA99-49DF-BD59-F658812724F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8167AA2-C035-45A1-A11D-3F67A6F77A7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111761</xdr:rowOff>
    </xdr:from>
    <xdr:to>
      <xdr:col>24</xdr:col>
      <xdr:colOff>114300</xdr:colOff>
      <xdr:row>85</xdr:row>
      <xdr:rowOff>41911</xdr:rowOff>
    </xdr:to>
    <xdr:sp macro="" textlink="">
      <xdr:nvSpPr>
        <xdr:cNvPr id="303" name="楕円 302">
          <a:extLst>
            <a:ext uri="{FF2B5EF4-FFF2-40B4-BE49-F238E27FC236}">
              <a16:creationId xmlns:a16="http://schemas.microsoft.com/office/drawing/2014/main" id="{F3C17DA6-72A7-4622-B9E0-9CEB1A660B31}"/>
            </a:ext>
          </a:extLst>
        </xdr:cNvPr>
        <xdr:cNvSpPr/>
      </xdr:nvSpPr>
      <xdr:spPr>
        <a:xfrm>
          <a:off x="4584700" y="1451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26688</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EAA153BB-E550-4030-9CE0-5C9F7294910F}"/>
            </a:ext>
          </a:extLst>
        </xdr:cNvPr>
        <xdr:cNvSpPr txBox="1"/>
      </xdr:nvSpPr>
      <xdr:spPr>
        <a:xfrm>
          <a:off x="4673600"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106680</xdr:rowOff>
    </xdr:from>
    <xdr:to>
      <xdr:col>20</xdr:col>
      <xdr:colOff>38100</xdr:colOff>
      <xdr:row>85</xdr:row>
      <xdr:rowOff>36830</xdr:rowOff>
    </xdr:to>
    <xdr:sp macro="" textlink="">
      <xdr:nvSpPr>
        <xdr:cNvPr id="305" name="楕円 304">
          <a:extLst>
            <a:ext uri="{FF2B5EF4-FFF2-40B4-BE49-F238E27FC236}">
              <a16:creationId xmlns:a16="http://schemas.microsoft.com/office/drawing/2014/main" id="{0B1E6599-4127-4E58-9155-92E0C98796FA}"/>
            </a:ext>
          </a:extLst>
        </xdr:cNvPr>
        <xdr:cNvSpPr/>
      </xdr:nvSpPr>
      <xdr:spPr>
        <a:xfrm>
          <a:off x="3746500" y="1450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157480</xdr:rowOff>
    </xdr:from>
    <xdr:to>
      <xdr:col>24</xdr:col>
      <xdr:colOff>63500</xdr:colOff>
      <xdr:row>84</xdr:row>
      <xdr:rowOff>162561</xdr:rowOff>
    </xdr:to>
    <xdr:cxnSp macro="">
      <xdr:nvCxnSpPr>
        <xdr:cNvPr id="306" name="直線コネクタ 305">
          <a:extLst>
            <a:ext uri="{FF2B5EF4-FFF2-40B4-BE49-F238E27FC236}">
              <a16:creationId xmlns:a16="http://schemas.microsoft.com/office/drawing/2014/main" id="{64360AE0-FC14-4A40-B616-6DCCDD851D8E}"/>
            </a:ext>
          </a:extLst>
        </xdr:cNvPr>
        <xdr:cNvCxnSpPr/>
      </xdr:nvCxnSpPr>
      <xdr:spPr>
        <a:xfrm>
          <a:off x="3797300" y="14559280"/>
          <a:ext cx="8382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102870</xdr:rowOff>
    </xdr:from>
    <xdr:to>
      <xdr:col>15</xdr:col>
      <xdr:colOff>101600</xdr:colOff>
      <xdr:row>85</xdr:row>
      <xdr:rowOff>33020</xdr:rowOff>
    </xdr:to>
    <xdr:sp macro="" textlink="">
      <xdr:nvSpPr>
        <xdr:cNvPr id="307" name="楕円 306">
          <a:extLst>
            <a:ext uri="{FF2B5EF4-FFF2-40B4-BE49-F238E27FC236}">
              <a16:creationId xmlns:a16="http://schemas.microsoft.com/office/drawing/2014/main" id="{25456E59-A83D-4541-B98D-0F13C5376998}"/>
            </a:ext>
          </a:extLst>
        </xdr:cNvPr>
        <xdr:cNvSpPr/>
      </xdr:nvSpPr>
      <xdr:spPr>
        <a:xfrm>
          <a:off x="2857500" y="1450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153670</xdr:rowOff>
    </xdr:from>
    <xdr:to>
      <xdr:col>19</xdr:col>
      <xdr:colOff>177800</xdr:colOff>
      <xdr:row>84</xdr:row>
      <xdr:rowOff>157480</xdr:rowOff>
    </xdr:to>
    <xdr:cxnSp macro="">
      <xdr:nvCxnSpPr>
        <xdr:cNvPr id="308" name="直線コネクタ 307">
          <a:extLst>
            <a:ext uri="{FF2B5EF4-FFF2-40B4-BE49-F238E27FC236}">
              <a16:creationId xmlns:a16="http://schemas.microsoft.com/office/drawing/2014/main" id="{EF709BFA-EE47-4A45-85EB-6C254A9CB135}"/>
            </a:ext>
          </a:extLst>
        </xdr:cNvPr>
        <xdr:cNvCxnSpPr/>
      </xdr:nvCxnSpPr>
      <xdr:spPr>
        <a:xfrm>
          <a:off x="2908300" y="145554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99061</xdr:rowOff>
    </xdr:from>
    <xdr:to>
      <xdr:col>10</xdr:col>
      <xdr:colOff>165100</xdr:colOff>
      <xdr:row>85</xdr:row>
      <xdr:rowOff>29211</xdr:rowOff>
    </xdr:to>
    <xdr:sp macro="" textlink="">
      <xdr:nvSpPr>
        <xdr:cNvPr id="309" name="楕円 308">
          <a:extLst>
            <a:ext uri="{FF2B5EF4-FFF2-40B4-BE49-F238E27FC236}">
              <a16:creationId xmlns:a16="http://schemas.microsoft.com/office/drawing/2014/main" id="{CC63CBCF-DA50-4EEA-8E3E-7394148BF0E0}"/>
            </a:ext>
          </a:extLst>
        </xdr:cNvPr>
        <xdr:cNvSpPr/>
      </xdr:nvSpPr>
      <xdr:spPr>
        <a:xfrm>
          <a:off x="1968500" y="14500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149861</xdr:rowOff>
    </xdr:from>
    <xdr:to>
      <xdr:col>15</xdr:col>
      <xdr:colOff>50800</xdr:colOff>
      <xdr:row>84</xdr:row>
      <xdr:rowOff>153670</xdr:rowOff>
    </xdr:to>
    <xdr:cxnSp macro="">
      <xdr:nvCxnSpPr>
        <xdr:cNvPr id="310" name="直線コネクタ 309">
          <a:extLst>
            <a:ext uri="{FF2B5EF4-FFF2-40B4-BE49-F238E27FC236}">
              <a16:creationId xmlns:a16="http://schemas.microsoft.com/office/drawing/2014/main" id="{127589CC-26D9-4872-96B7-BF0783CAF1F8}"/>
            </a:ext>
          </a:extLst>
        </xdr:cNvPr>
        <xdr:cNvCxnSpPr/>
      </xdr:nvCxnSpPr>
      <xdr:spPr>
        <a:xfrm>
          <a:off x="2019300" y="145516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91439</xdr:rowOff>
    </xdr:from>
    <xdr:to>
      <xdr:col>6</xdr:col>
      <xdr:colOff>38100</xdr:colOff>
      <xdr:row>85</xdr:row>
      <xdr:rowOff>21589</xdr:rowOff>
    </xdr:to>
    <xdr:sp macro="" textlink="">
      <xdr:nvSpPr>
        <xdr:cNvPr id="311" name="楕円 310">
          <a:extLst>
            <a:ext uri="{FF2B5EF4-FFF2-40B4-BE49-F238E27FC236}">
              <a16:creationId xmlns:a16="http://schemas.microsoft.com/office/drawing/2014/main" id="{C95394C7-65D8-4756-8221-1BAF98CC6C91}"/>
            </a:ext>
          </a:extLst>
        </xdr:cNvPr>
        <xdr:cNvSpPr/>
      </xdr:nvSpPr>
      <xdr:spPr>
        <a:xfrm>
          <a:off x="1079500" y="1449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142239</xdr:rowOff>
    </xdr:from>
    <xdr:to>
      <xdr:col>10</xdr:col>
      <xdr:colOff>114300</xdr:colOff>
      <xdr:row>84</xdr:row>
      <xdr:rowOff>149861</xdr:rowOff>
    </xdr:to>
    <xdr:cxnSp macro="">
      <xdr:nvCxnSpPr>
        <xdr:cNvPr id="312" name="直線コネクタ 311">
          <a:extLst>
            <a:ext uri="{FF2B5EF4-FFF2-40B4-BE49-F238E27FC236}">
              <a16:creationId xmlns:a16="http://schemas.microsoft.com/office/drawing/2014/main" id="{95032136-70F0-4345-9B88-90DC6D760D01}"/>
            </a:ext>
          </a:extLst>
        </xdr:cNvPr>
        <xdr:cNvCxnSpPr/>
      </xdr:nvCxnSpPr>
      <xdr:spPr>
        <a:xfrm>
          <a:off x="1130300" y="145440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DA46423E-6864-4B8F-9BEC-1BFA47C0A586}"/>
            </a:ext>
          </a:extLst>
        </xdr:cNvPr>
        <xdr:cNvSpPr txBox="1"/>
      </xdr:nvSpPr>
      <xdr:spPr>
        <a:xfrm>
          <a:off x="35820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6D251025-00D8-46FF-8BE2-DCC4C7B3503D}"/>
            </a:ext>
          </a:extLst>
        </xdr:cNvPr>
        <xdr:cNvSpPr txBox="1"/>
      </xdr:nvSpPr>
      <xdr:spPr>
        <a:xfrm>
          <a:off x="2705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4BDF5102-CD6A-471A-A4A7-F4E5C9DEC7B3}"/>
            </a:ext>
          </a:extLst>
        </xdr:cNvPr>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BA022C08-DE2A-4262-B55A-50F9798BB10E}"/>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27957</xdr:rowOff>
    </xdr:from>
    <xdr:ext cx="405111" cy="259045"/>
    <xdr:sp macro="" textlink="">
      <xdr:nvSpPr>
        <xdr:cNvPr id="317" name="n_1mainValue【公営住宅】&#10;有形固定資産減価償却率">
          <a:extLst>
            <a:ext uri="{FF2B5EF4-FFF2-40B4-BE49-F238E27FC236}">
              <a16:creationId xmlns:a16="http://schemas.microsoft.com/office/drawing/2014/main" id="{1166B94D-BCF7-4EC5-B783-B31BFFFF0367}"/>
            </a:ext>
          </a:extLst>
        </xdr:cNvPr>
        <xdr:cNvSpPr txBox="1"/>
      </xdr:nvSpPr>
      <xdr:spPr>
        <a:xfrm>
          <a:off x="3582044" y="1460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24147</xdr:rowOff>
    </xdr:from>
    <xdr:ext cx="405111" cy="259045"/>
    <xdr:sp macro="" textlink="">
      <xdr:nvSpPr>
        <xdr:cNvPr id="318" name="n_2mainValue【公営住宅】&#10;有形固定資産減価償却率">
          <a:extLst>
            <a:ext uri="{FF2B5EF4-FFF2-40B4-BE49-F238E27FC236}">
              <a16:creationId xmlns:a16="http://schemas.microsoft.com/office/drawing/2014/main" id="{7A5653C6-3E5F-4115-96A9-C14006C6C1D7}"/>
            </a:ext>
          </a:extLst>
        </xdr:cNvPr>
        <xdr:cNvSpPr txBox="1"/>
      </xdr:nvSpPr>
      <xdr:spPr>
        <a:xfrm>
          <a:off x="2705744" y="14597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20338</xdr:rowOff>
    </xdr:from>
    <xdr:ext cx="405111" cy="259045"/>
    <xdr:sp macro="" textlink="">
      <xdr:nvSpPr>
        <xdr:cNvPr id="319" name="n_3mainValue【公営住宅】&#10;有形固定資産減価償却率">
          <a:extLst>
            <a:ext uri="{FF2B5EF4-FFF2-40B4-BE49-F238E27FC236}">
              <a16:creationId xmlns:a16="http://schemas.microsoft.com/office/drawing/2014/main" id="{466316A5-F1A3-44C4-AF59-17AD0DF5A898}"/>
            </a:ext>
          </a:extLst>
        </xdr:cNvPr>
        <xdr:cNvSpPr txBox="1"/>
      </xdr:nvSpPr>
      <xdr:spPr>
        <a:xfrm>
          <a:off x="1816744" y="14593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12716</xdr:rowOff>
    </xdr:from>
    <xdr:ext cx="405111" cy="259045"/>
    <xdr:sp macro="" textlink="">
      <xdr:nvSpPr>
        <xdr:cNvPr id="320" name="n_4mainValue【公営住宅】&#10;有形固定資産減価償却率">
          <a:extLst>
            <a:ext uri="{FF2B5EF4-FFF2-40B4-BE49-F238E27FC236}">
              <a16:creationId xmlns:a16="http://schemas.microsoft.com/office/drawing/2014/main" id="{0A8F4933-EDF3-4D4C-9925-D3C2C4756E6E}"/>
            </a:ext>
          </a:extLst>
        </xdr:cNvPr>
        <xdr:cNvSpPr txBox="1"/>
      </xdr:nvSpPr>
      <xdr:spPr>
        <a:xfrm>
          <a:off x="927744" y="14585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AEE21D7B-DC3D-43B5-831D-002F91B731C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B88DC87F-23F2-474E-8776-E6B7562CC6C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E48A3D89-7063-4E93-945B-1FC3C361706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1AE8A1AE-7443-4852-A7D2-4646B96E853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7D106EEC-F65E-48D4-A149-A3DB584245B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7FC2BF15-2361-4215-942F-1D095F40D96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70C39DF8-EC6F-48AE-B593-BEF75659954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B84FB77A-DFBB-4087-B9B6-F8506A19C65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47808CA2-92D3-4C07-AE6D-B37FF21A3B1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6364F8CB-62C7-46D2-AB97-3CE0959FBA6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CFC304F6-D540-4DB6-A5F4-977B3A7D0CF5}"/>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686F3CDD-047C-4888-B3BA-59BE1DEC6AAD}"/>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70CF9541-260D-4F24-8F9E-5662ACEB56FF}"/>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071C8F30-44DA-45A1-8A71-12FCB4469673}"/>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E4BCE460-C6B4-4FC4-BE21-F42B6B275D2C}"/>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9D883112-18DB-4818-A95E-1830CDABDA4E}"/>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AF7F450F-46FC-4D58-B093-B6A885C45CC9}"/>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758EC317-3B02-4629-A9FF-B56F26916078}"/>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A1557028-DAF0-43DF-918C-CE5F5583341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3B287D85-5962-4CBF-99E5-FCC2CB918168}"/>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5BEF95CD-BC32-4A82-8D58-B7F9B52709A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61E49D7B-A042-43A1-B2FD-9EBF326270E8}"/>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0DF10313-1377-4641-A0D7-49EF105372A9}"/>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CE6FAFEF-4902-46A0-8AD8-893B0970158F}"/>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9B5F16CB-DFBD-46BD-8F14-FDC611A71E1B}"/>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AE854159-CF17-4243-9B6E-1D5FB50D55A5}"/>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425E436B-BF3D-4FF0-8F72-96D9C0C0DD9D}"/>
            </a:ext>
          </a:extLst>
        </xdr:cNvPr>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B9A43626-2491-41F0-A20A-117DB18306C4}"/>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FDFDD72E-D8CF-45FA-A316-050EAA970A6C}"/>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DB9FA88B-D82B-4188-A577-85CB42DF4BAC}"/>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FB6614EB-9C17-4498-888A-F019A5C08681}"/>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3DF3EAB3-0A8C-4D71-8409-D8A7293FEE41}"/>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63639F4-9E61-42D5-BDD7-25B842819E5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CD37E78-8E24-4422-9903-CA87713F5F9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8A49D73-C872-494E-A7CE-D0C24AD6566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1D16E4A-D004-46C9-9DE4-77845234784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0B2217E-DBAE-4867-A755-71F32E91F4A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142565</xdr:rowOff>
    </xdr:from>
    <xdr:to>
      <xdr:col>55</xdr:col>
      <xdr:colOff>50800</xdr:colOff>
      <xdr:row>86</xdr:row>
      <xdr:rowOff>72715</xdr:rowOff>
    </xdr:to>
    <xdr:sp macro="" textlink="">
      <xdr:nvSpPr>
        <xdr:cNvPr id="358" name="楕円 357">
          <a:extLst>
            <a:ext uri="{FF2B5EF4-FFF2-40B4-BE49-F238E27FC236}">
              <a16:creationId xmlns:a16="http://schemas.microsoft.com/office/drawing/2014/main" id="{1C02E525-D88B-4CCD-B46B-EE796C89EE04}"/>
            </a:ext>
          </a:extLst>
        </xdr:cNvPr>
        <xdr:cNvSpPr/>
      </xdr:nvSpPr>
      <xdr:spPr>
        <a:xfrm>
          <a:off x="10426700" y="147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77787</xdr:rowOff>
    </xdr:from>
    <xdr:ext cx="469744" cy="259045"/>
    <xdr:sp macro="" textlink="">
      <xdr:nvSpPr>
        <xdr:cNvPr id="359" name="【公営住宅】&#10;一人当たり面積該当値テキスト">
          <a:extLst>
            <a:ext uri="{FF2B5EF4-FFF2-40B4-BE49-F238E27FC236}">
              <a16:creationId xmlns:a16="http://schemas.microsoft.com/office/drawing/2014/main" id="{0DF3D12B-D815-4400-BE49-E44441D3545E}"/>
            </a:ext>
          </a:extLst>
        </xdr:cNvPr>
        <xdr:cNvSpPr txBox="1"/>
      </xdr:nvSpPr>
      <xdr:spPr>
        <a:xfrm>
          <a:off x="10515600" y="1465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142977</xdr:rowOff>
    </xdr:from>
    <xdr:to>
      <xdr:col>50</xdr:col>
      <xdr:colOff>165100</xdr:colOff>
      <xdr:row>86</xdr:row>
      <xdr:rowOff>73127</xdr:rowOff>
    </xdr:to>
    <xdr:sp macro="" textlink="">
      <xdr:nvSpPr>
        <xdr:cNvPr id="360" name="楕円 359">
          <a:extLst>
            <a:ext uri="{FF2B5EF4-FFF2-40B4-BE49-F238E27FC236}">
              <a16:creationId xmlns:a16="http://schemas.microsoft.com/office/drawing/2014/main" id="{ABE5D762-2463-4548-97F4-57DF4B221B5A}"/>
            </a:ext>
          </a:extLst>
        </xdr:cNvPr>
        <xdr:cNvSpPr/>
      </xdr:nvSpPr>
      <xdr:spPr>
        <a:xfrm>
          <a:off x="9588500" y="14716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21915</xdr:rowOff>
    </xdr:from>
    <xdr:to>
      <xdr:col>55</xdr:col>
      <xdr:colOff>0</xdr:colOff>
      <xdr:row>86</xdr:row>
      <xdr:rowOff>22327</xdr:rowOff>
    </xdr:to>
    <xdr:cxnSp macro="">
      <xdr:nvCxnSpPr>
        <xdr:cNvPr id="361" name="直線コネクタ 360">
          <a:extLst>
            <a:ext uri="{FF2B5EF4-FFF2-40B4-BE49-F238E27FC236}">
              <a16:creationId xmlns:a16="http://schemas.microsoft.com/office/drawing/2014/main" id="{5EF79F4F-6B0A-4DD9-85F1-1F61ADF62951}"/>
            </a:ext>
          </a:extLst>
        </xdr:cNvPr>
        <xdr:cNvCxnSpPr/>
      </xdr:nvCxnSpPr>
      <xdr:spPr>
        <a:xfrm flipV="1">
          <a:off x="9639300" y="14766615"/>
          <a:ext cx="83820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143342</xdr:rowOff>
    </xdr:from>
    <xdr:to>
      <xdr:col>46</xdr:col>
      <xdr:colOff>38100</xdr:colOff>
      <xdr:row>86</xdr:row>
      <xdr:rowOff>73492</xdr:rowOff>
    </xdr:to>
    <xdr:sp macro="" textlink="">
      <xdr:nvSpPr>
        <xdr:cNvPr id="362" name="楕円 361">
          <a:extLst>
            <a:ext uri="{FF2B5EF4-FFF2-40B4-BE49-F238E27FC236}">
              <a16:creationId xmlns:a16="http://schemas.microsoft.com/office/drawing/2014/main" id="{7FD5E0A4-3908-4217-A4C7-DA7CC52503D9}"/>
            </a:ext>
          </a:extLst>
        </xdr:cNvPr>
        <xdr:cNvSpPr/>
      </xdr:nvSpPr>
      <xdr:spPr>
        <a:xfrm>
          <a:off x="8699500" y="1471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22327</xdr:rowOff>
    </xdr:from>
    <xdr:to>
      <xdr:col>50</xdr:col>
      <xdr:colOff>114300</xdr:colOff>
      <xdr:row>86</xdr:row>
      <xdr:rowOff>22692</xdr:rowOff>
    </xdr:to>
    <xdr:cxnSp macro="">
      <xdr:nvCxnSpPr>
        <xdr:cNvPr id="363" name="直線コネクタ 362">
          <a:extLst>
            <a:ext uri="{FF2B5EF4-FFF2-40B4-BE49-F238E27FC236}">
              <a16:creationId xmlns:a16="http://schemas.microsoft.com/office/drawing/2014/main" id="{9054E397-3996-42D0-B136-0DCA661FD50C}"/>
            </a:ext>
          </a:extLst>
        </xdr:cNvPr>
        <xdr:cNvCxnSpPr/>
      </xdr:nvCxnSpPr>
      <xdr:spPr>
        <a:xfrm flipV="1">
          <a:off x="8750300" y="14767027"/>
          <a:ext cx="889000" cy="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143708</xdr:rowOff>
    </xdr:from>
    <xdr:to>
      <xdr:col>41</xdr:col>
      <xdr:colOff>101600</xdr:colOff>
      <xdr:row>86</xdr:row>
      <xdr:rowOff>73858</xdr:rowOff>
    </xdr:to>
    <xdr:sp macro="" textlink="">
      <xdr:nvSpPr>
        <xdr:cNvPr id="364" name="楕円 363">
          <a:extLst>
            <a:ext uri="{FF2B5EF4-FFF2-40B4-BE49-F238E27FC236}">
              <a16:creationId xmlns:a16="http://schemas.microsoft.com/office/drawing/2014/main" id="{6620E05F-E83A-4E79-873F-71CF0B767A57}"/>
            </a:ext>
          </a:extLst>
        </xdr:cNvPr>
        <xdr:cNvSpPr/>
      </xdr:nvSpPr>
      <xdr:spPr>
        <a:xfrm>
          <a:off x="7810500" y="14716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22692</xdr:rowOff>
    </xdr:from>
    <xdr:to>
      <xdr:col>45</xdr:col>
      <xdr:colOff>177800</xdr:colOff>
      <xdr:row>86</xdr:row>
      <xdr:rowOff>23058</xdr:rowOff>
    </xdr:to>
    <xdr:cxnSp macro="">
      <xdr:nvCxnSpPr>
        <xdr:cNvPr id="365" name="直線コネクタ 364">
          <a:extLst>
            <a:ext uri="{FF2B5EF4-FFF2-40B4-BE49-F238E27FC236}">
              <a16:creationId xmlns:a16="http://schemas.microsoft.com/office/drawing/2014/main" id="{7784BC31-131C-4283-936E-31C70D541BDA}"/>
            </a:ext>
          </a:extLst>
        </xdr:cNvPr>
        <xdr:cNvCxnSpPr/>
      </xdr:nvCxnSpPr>
      <xdr:spPr>
        <a:xfrm flipV="1">
          <a:off x="7861300" y="14767392"/>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144028</xdr:rowOff>
    </xdr:from>
    <xdr:to>
      <xdr:col>36</xdr:col>
      <xdr:colOff>165100</xdr:colOff>
      <xdr:row>86</xdr:row>
      <xdr:rowOff>74178</xdr:rowOff>
    </xdr:to>
    <xdr:sp macro="" textlink="">
      <xdr:nvSpPr>
        <xdr:cNvPr id="366" name="楕円 365">
          <a:extLst>
            <a:ext uri="{FF2B5EF4-FFF2-40B4-BE49-F238E27FC236}">
              <a16:creationId xmlns:a16="http://schemas.microsoft.com/office/drawing/2014/main" id="{DB6FF032-5872-42D1-A55F-773E674774DC}"/>
            </a:ext>
          </a:extLst>
        </xdr:cNvPr>
        <xdr:cNvSpPr/>
      </xdr:nvSpPr>
      <xdr:spPr>
        <a:xfrm>
          <a:off x="6921500" y="1471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23058</xdr:rowOff>
    </xdr:from>
    <xdr:to>
      <xdr:col>41</xdr:col>
      <xdr:colOff>50800</xdr:colOff>
      <xdr:row>86</xdr:row>
      <xdr:rowOff>23378</xdr:rowOff>
    </xdr:to>
    <xdr:cxnSp macro="">
      <xdr:nvCxnSpPr>
        <xdr:cNvPr id="367" name="直線コネクタ 366">
          <a:extLst>
            <a:ext uri="{FF2B5EF4-FFF2-40B4-BE49-F238E27FC236}">
              <a16:creationId xmlns:a16="http://schemas.microsoft.com/office/drawing/2014/main" id="{AE07511B-1AF6-4798-B53D-A7C553C4D7BE}"/>
            </a:ext>
          </a:extLst>
        </xdr:cNvPr>
        <xdr:cNvCxnSpPr/>
      </xdr:nvCxnSpPr>
      <xdr:spPr>
        <a:xfrm flipV="1">
          <a:off x="6972300" y="14767758"/>
          <a:ext cx="8890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432330B3-E350-4EA9-84B2-BB05193F0078}"/>
            </a:ext>
          </a:extLst>
        </xdr:cNvPr>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DDEADFB1-6F6B-4286-A1B7-95DC1F0577EC}"/>
            </a:ext>
          </a:extLst>
        </xdr:cNvPr>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9065C519-E82F-4895-B535-DFA894A4A5E1}"/>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2906CF5B-3E00-453B-BC81-9D7E74F6D08A}"/>
            </a:ext>
          </a:extLst>
        </xdr:cNvPr>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64254</xdr:rowOff>
    </xdr:from>
    <xdr:ext cx="469744" cy="259045"/>
    <xdr:sp macro="" textlink="">
      <xdr:nvSpPr>
        <xdr:cNvPr id="372" name="n_1mainValue【公営住宅】&#10;一人当たり面積">
          <a:extLst>
            <a:ext uri="{FF2B5EF4-FFF2-40B4-BE49-F238E27FC236}">
              <a16:creationId xmlns:a16="http://schemas.microsoft.com/office/drawing/2014/main" id="{9CDD5221-990B-40E4-9452-476A01165082}"/>
            </a:ext>
          </a:extLst>
        </xdr:cNvPr>
        <xdr:cNvSpPr txBox="1"/>
      </xdr:nvSpPr>
      <xdr:spPr>
        <a:xfrm>
          <a:off x="9391727" y="14808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64619</xdr:rowOff>
    </xdr:from>
    <xdr:ext cx="469744" cy="259045"/>
    <xdr:sp macro="" textlink="">
      <xdr:nvSpPr>
        <xdr:cNvPr id="373" name="n_2mainValue【公営住宅】&#10;一人当たり面積">
          <a:extLst>
            <a:ext uri="{FF2B5EF4-FFF2-40B4-BE49-F238E27FC236}">
              <a16:creationId xmlns:a16="http://schemas.microsoft.com/office/drawing/2014/main" id="{961144C6-C0BC-4311-BD94-0AF4BB9C7108}"/>
            </a:ext>
          </a:extLst>
        </xdr:cNvPr>
        <xdr:cNvSpPr txBox="1"/>
      </xdr:nvSpPr>
      <xdr:spPr>
        <a:xfrm>
          <a:off x="8515427" y="14809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64985</xdr:rowOff>
    </xdr:from>
    <xdr:ext cx="469744" cy="259045"/>
    <xdr:sp macro="" textlink="">
      <xdr:nvSpPr>
        <xdr:cNvPr id="374" name="n_3mainValue【公営住宅】&#10;一人当たり面積">
          <a:extLst>
            <a:ext uri="{FF2B5EF4-FFF2-40B4-BE49-F238E27FC236}">
              <a16:creationId xmlns:a16="http://schemas.microsoft.com/office/drawing/2014/main" id="{51BF7EDF-110C-48AC-85F3-ECFE0893C384}"/>
            </a:ext>
          </a:extLst>
        </xdr:cNvPr>
        <xdr:cNvSpPr txBox="1"/>
      </xdr:nvSpPr>
      <xdr:spPr>
        <a:xfrm>
          <a:off x="7626427" y="14809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65305</xdr:rowOff>
    </xdr:from>
    <xdr:ext cx="469744" cy="259045"/>
    <xdr:sp macro="" textlink="">
      <xdr:nvSpPr>
        <xdr:cNvPr id="375" name="n_4mainValue【公営住宅】&#10;一人当たり面積">
          <a:extLst>
            <a:ext uri="{FF2B5EF4-FFF2-40B4-BE49-F238E27FC236}">
              <a16:creationId xmlns:a16="http://schemas.microsoft.com/office/drawing/2014/main" id="{3C4B5BAA-5A69-4A67-8398-4EB66F90E6B1}"/>
            </a:ext>
          </a:extLst>
        </xdr:cNvPr>
        <xdr:cNvSpPr txBox="1"/>
      </xdr:nvSpPr>
      <xdr:spPr>
        <a:xfrm>
          <a:off x="6737427" y="14810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6327B49D-A826-49F7-AB2C-3E617B0A46D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53154798-66CA-4087-BE30-4E99E3FF9BB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778E2D29-F6A7-427D-9231-A213C0BDC12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DF2DE122-BB72-4E88-B773-FE075E88836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E56416C7-A42E-4C88-8AB2-E194CBB4FF1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F1833AE7-096C-4DC1-80F9-345C450C41B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51156012-62B1-4BD2-A967-7A7AF52FF92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E742C84E-C560-4655-AEA9-93A055FD480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8941410-06C8-45E1-9353-BA895D934CB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9E525A8F-4796-4FE1-9874-7C6AABC46B2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300025F4-1782-4780-8F3D-8F2AE140E23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CBD770E6-3F38-495F-BE6F-0A33B45457E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475DB04B-2845-48DC-890A-64B78A1AB3A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F0CBB9B7-5201-47E7-801D-E7D61E09055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C7D520C2-0B06-44FA-9F6D-F22C5B61749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E4C81A37-8B13-4169-B891-3DB9CC9A6B2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2B28D43E-D2DC-498E-86B5-4C117BE94F0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4F57088B-EE92-4A91-B3A2-3AC0111164B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8A30A05F-31FD-4814-A761-43B34493C79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3F66BBF1-4A9D-4341-A082-CB89660F850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36E4A445-8651-4F2A-A3E2-A05B41374F3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9537D375-4FEC-4846-91C9-4A2647772DA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881564A8-0273-4C04-A36E-CC071B48BC6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1B42EC89-1BF6-4B83-BEA5-694D0DC8A122}"/>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0" name="正方形/長方形 399">
          <a:extLst>
            <a:ext uri="{FF2B5EF4-FFF2-40B4-BE49-F238E27FC236}">
              <a16:creationId xmlns:a16="http://schemas.microsoft.com/office/drawing/2014/main" id="{FD292B76-623F-4067-8E56-34A72203388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1" name="正方形/長方形 400">
          <a:extLst>
            <a:ext uri="{FF2B5EF4-FFF2-40B4-BE49-F238E27FC236}">
              <a16:creationId xmlns:a16="http://schemas.microsoft.com/office/drawing/2014/main" id="{FE199B44-58B9-4669-812D-348DD93BC6F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2" name="正方形/長方形 401">
          <a:extLst>
            <a:ext uri="{FF2B5EF4-FFF2-40B4-BE49-F238E27FC236}">
              <a16:creationId xmlns:a16="http://schemas.microsoft.com/office/drawing/2014/main" id="{0122626F-7B6D-4615-8BBE-8044213EC95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3" name="正方形/長方形 402">
          <a:extLst>
            <a:ext uri="{FF2B5EF4-FFF2-40B4-BE49-F238E27FC236}">
              <a16:creationId xmlns:a16="http://schemas.microsoft.com/office/drawing/2014/main" id="{08305F5F-64DF-43E1-BB7E-C810D00BB48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4" name="正方形/長方形 403">
          <a:extLst>
            <a:ext uri="{FF2B5EF4-FFF2-40B4-BE49-F238E27FC236}">
              <a16:creationId xmlns:a16="http://schemas.microsoft.com/office/drawing/2014/main" id="{B99292B4-EDDA-4822-A271-D9B01B87F0F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5" name="正方形/長方形 404">
          <a:extLst>
            <a:ext uri="{FF2B5EF4-FFF2-40B4-BE49-F238E27FC236}">
              <a16:creationId xmlns:a16="http://schemas.microsoft.com/office/drawing/2014/main" id="{9165E4F0-FE4A-408F-B1B8-7C24CC9A2C9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6" name="正方形/長方形 405">
          <a:extLst>
            <a:ext uri="{FF2B5EF4-FFF2-40B4-BE49-F238E27FC236}">
              <a16:creationId xmlns:a16="http://schemas.microsoft.com/office/drawing/2014/main" id="{9E83DF34-84B8-4604-BDBF-666911A00E0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7" name="正方形/長方形 406">
          <a:extLst>
            <a:ext uri="{FF2B5EF4-FFF2-40B4-BE49-F238E27FC236}">
              <a16:creationId xmlns:a16="http://schemas.microsoft.com/office/drawing/2014/main" id="{040C3E78-AA63-4439-97FF-39C1A2D4AD21}"/>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8" name="正方形/長方形 407">
          <a:extLst>
            <a:ext uri="{FF2B5EF4-FFF2-40B4-BE49-F238E27FC236}">
              <a16:creationId xmlns:a16="http://schemas.microsoft.com/office/drawing/2014/main" id="{5D9329BE-7B21-4F55-8EB1-3945A6FAFF5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9" name="正方形/長方形 408">
          <a:extLst>
            <a:ext uri="{FF2B5EF4-FFF2-40B4-BE49-F238E27FC236}">
              <a16:creationId xmlns:a16="http://schemas.microsoft.com/office/drawing/2014/main" id="{8EE695DA-9220-44D7-ABC4-D0B5B04C813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0" name="正方形/長方形 409">
          <a:extLst>
            <a:ext uri="{FF2B5EF4-FFF2-40B4-BE49-F238E27FC236}">
              <a16:creationId xmlns:a16="http://schemas.microsoft.com/office/drawing/2014/main" id="{939ECCF6-E4EB-4C1A-B735-D55542E5D62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1" name="正方形/長方形 410">
          <a:extLst>
            <a:ext uri="{FF2B5EF4-FFF2-40B4-BE49-F238E27FC236}">
              <a16:creationId xmlns:a16="http://schemas.microsoft.com/office/drawing/2014/main" id="{B1EFD6B0-8261-4FD5-8F2B-64864041563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2" name="正方形/長方形 411">
          <a:extLst>
            <a:ext uri="{FF2B5EF4-FFF2-40B4-BE49-F238E27FC236}">
              <a16:creationId xmlns:a16="http://schemas.microsoft.com/office/drawing/2014/main" id="{C3B119DB-D28D-4555-9DD5-0EB2F0A2B8F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3" name="正方形/長方形 412">
          <a:extLst>
            <a:ext uri="{FF2B5EF4-FFF2-40B4-BE49-F238E27FC236}">
              <a16:creationId xmlns:a16="http://schemas.microsoft.com/office/drawing/2014/main" id="{BB05FE88-AC79-4C9D-8169-6E75BF0D61D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4" name="正方形/長方形 413">
          <a:extLst>
            <a:ext uri="{FF2B5EF4-FFF2-40B4-BE49-F238E27FC236}">
              <a16:creationId xmlns:a16="http://schemas.microsoft.com/office/drawing/2014/main" id="{893BC72E-C7C0-4277-BF09-D44E355598F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5" name="正方形/長方形 414">
          <a:extLst>
            <a:ext uri="{FF2B5EF4-FFF2-40B4-BE49-F238E27FC236}">
              <a16:creationId xmlns:a16="http://schemas.microsoft.com/office/drawing/2014/main" id="{D0AC964F-3019-4BC3-8EA6-D9D768A4C9D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6" name="テキスト ボックス 415">
          <a:extLst>
            <a:ext uri="{FF2B5EF4-FFF2-40B4-BE49-F238E27FC236}">
              <a16:creationId xmlns:a16="http://schemas.microsoft.com/office/drawing/2014/main" id="{C0CFC37D-0C1F-42F7-B995-FA76B1F21B1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7" name="直線コネクタ 416">
          <a:extLst>
            <a:ext uri="{FF2B5EF4-FFF2-40B4-BE49-F238E27FC236}">
              <a16:creationId xmlns:a16="http://schemas.microsoft.com/office/drawing/2014/main" id="{E38BB289-ED0D-470C-A276-56384897A7C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8" name="テキスト ボックス 417">
          <a:extLst>
            <a:ext uri="{FF2B5EF4-FFF2-40B4-BE49-F238E27FC236}">
              <a16:creationId xmlns:a16="http://schemas.microsoft.com/office/drawing/2014/main" id="{C30A9EC9-E574-41CA-914D-BBA98EB48AB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9" name="直線コネクタ 418">
          <a:extLst>
            <a:ext uri="{FF2B5EF4-FFF2-40B4-BE49-F238E27FC236}">
              <a16:creationId xmlns:a16="http://schemas.microsoft.com/office/drawing/2014/main" id="{92EC1519-31F5-46C9-8AED-291C8C47A23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20" name="テキスト ボックス 419">
          <a:extLst>
            <a:ext uri="{FF2B5EF4-FFF2-40B4-BE49-F238E27FC236}">
              <a16:creationId xmlns:a16="http://schemas.microsoft.com/office/drawing/2014/main" id="{25966AB3-2D71-48C4-8CBC-D09C66318A8C}"/>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1" name="直線コネクタ 420">
          <a:extLst>
            <a:ext uri="{FF2B5EF4-FFF2-40B4-BE49-F238E27FC236}">
              <a16:creationId xmlns:a16="http://schemas.microsoft.com/office/drawing/2014/main" id="{260C7A55-A14F-4F7B-AEAC-55D6FC067B4E}"/>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2" name="テキスト ボックス 421">
          <a:extLst>
            <a:ext uri="{FF2B5EF4-FFF2-40B4-BE49-F238E27FC236}">
              <a16:creationId xmlns:a16="http://schemas.microsoft.com/office/drawing/2014/main" id="{9926FE5B-28AE-4B66-89D1-C45594A82774}"/>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3" name="直線コネクタ 422">
          <a:extLst>
            <a:ext uri="{FF2B5EF4-FFF2-40B4-BE49-F238E27FC236}">
              <a16:creationId xmlns:a16="http://schemas.microsoft.com/office/drawing/2014/main" id="{46DEFAC8-F2D8-4E24-91E1-D48584EEFF5F}"/>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4" name="テキスト ボックス 423">
          <a:extLst>
            <a:ext uri="{FF2B5EF4-FFF2-40B4-BE49-F238E27FC236}">
              <a16:creationId xmlns:a16="http://schemas.microsoft.com/office/drawing/2014/main" id="{650A9A4C-5268-4E53-A853-3EDD8EDF13B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5" name="直線コネクタ 424">
          <a:extLst>
            <a:ext uri="{FF2B5EF4-FFF2-40B4-BE49-F238E27FC236}">
              <a16:creationId xmlns:a16="http://schemas.microsoft.com/office/drawing/2014/main" id="{02CA0AA2-9DED-4AB6-B107-EF659EA7E54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6" name="テキスト ボックス 425">
          <a:extLst>
            <a:ext uri="{FF2B5EF4-FFF2-40B4-BE49-F238E27FC236}">
              <a16:creationId xmlns:a16="http://schemas.microsoft.com/office/drawing/2014/main" id="{ED5645E1-3D3F-4D18-A0F7-F0F5504D536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7" name="直線コネクタ 426">
          <a:extLst>
            <a:ext uri="{FF2B5EF4-FFF2-40B4-BE49-F238E27FC236}">
              <a16:creationId xmlns:a16="http://schemas.microsoft.com/office/drawing/2014/main" id="{6D721D32-B503-4089-9FF0-3903313162FF}"/>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8" name="テキスト ボックス 427">
          <a:extLst>
            <a:ext uri="{FF2B5EF4-FFF2-40B4-BE49-F238E27FC236}">
              <a16:creationId xmlns:a16="http://schemas.microsoft.com/office/drawing/2014/main" id="{1C58C705-0DB9-4296-BB77-CB3288E7381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9" name="直線コネクタ 428">
          <a:extLst>
            <a:ext uri="{FF2B5EF4-FFF2-40B4-BE49-F238E27FC236}">
              <a16:creationId xmlns:a16="http://schemas.microsoft.com/office/drawing/2014/main" id="{213F581C-08C8-49F1-9226-63E5F4072948}"/>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30" name="テキスト ボックス 429">
          <a:extLst>
            <a:ext uri="{FF2B5EF4-FFF2-40B4-BE49-F238E27FC236}">
              <a16:creationId xmlns:a16="http://schemas.microsoft.com/office/drawing/2014/main" id="{51FF329E-9307-4A1F-B492-D50C9C816959}"/>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A2EE30A7-CABA-4993-B468-B641443E775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2" name="テキスト ボックス 431">
          <a:extLst>
            <a:ext uri="{FF2B5EF4-FFF2-40B4-BE49-F238E27FC236}">
              <a16:creationId xmlns:a16="http://schemas.microsoft.com/office/drawing/2014/main" id="{B73831B3-9AC4-46C6-A1E0-D9F596E9C1B6}"/>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3" name="【学校施設】&#10;有形固定資産減価償却率グラフ枠">
          <a:extLst>
            <a:ext uri="{FF2B5EF4-FFF2-40B4-BE49-F238E27FC236}">
              <a16:creationId xmlns:a16="http://schemas.microsoft.com/office/drawing/2014/main" id="{DE30C2E2-CFC8-4AB9-AAFC-DC6FD6AFF66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434" name="直線コネクタ 433">
          <a:extLst>
            <a:ext uri="{FF2B5EF4-FFF2-40B4-BE49-F238E27FC236}">
              <a16:creationId xmlns:a16="http://schemas.microsoft.com/office/drawing/2014/main" id="{DB8E54F8-AACA-4D9F-B275-9B6B6B103867}"/>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435" name="【学校施設】&#10;有形固定資産減価償却率最小値テキスト">
          <a:extLst>
            <a:ext uri="{FF2B5EF4-FFF2-40B4-BE49-F238E27FC236}">
              <a16:creationId xmlns:a16="http://schemas.microsoft.com/office/drawing/2014/main" id="{B9D8259F-2766-47F4-A89E-0915AB4053E3}"/>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436" name="直線コネクタ 435">
          <a:extLst>
            <a:ext uri="{FF2B5EF4-FFF2-40B4-BE49-F238E27FC236}">
              <a16:creationId xmlns:a16="http://schemas.microsoft.com/office/drawing/2014/main" id="{0993A0BF-A178-49EE-96A8-CA94F9A1EEA2}"/>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437" name="【学校施設】&#10;有形固定資産減価償却率最大値テキスト">
          <a:extLst>
            <a:ext uri="{FF2B5EF4-FFF2-40B4-BE49-F238E27FC236}">
              <a16:creationId xmlns:a16="http://schemas.microsoft.com/office/drawing/2014/main" id="{46B354C9-C68A-418F-ADE3-BC4710820A20}"/>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438" name="直線コネクタ 437">
          <a:extLst>
            <a:ext uri="{FF2B5EF4-FFF2-40B4-BE49-F238E27FC236}">
              <a16:creationId xmlns:a16="http://schemas.microsoft.com/office/drawing/2014/main" id="{95657531-23D4-474F-8030-055235A7A82A}"/>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439" name="【学校施設】&#10;有形固定資産減価償却率平均値テキスト">
          <a:extLst>
            <a:ext uri="{FF2B5EF4-FFF2-40B4-BE49-F238E27FC236}">
              <a16:creationId xmlns:a16="http://schemas.microsoft.com/office/drawing/2014/main" id="{662BBE18-4C74-45E0-A996-410E85785944}"/>
            </a:ext>
          </a:extLst>
        </xdr:cNvPr>
        <xdr:cNvSpPr txBox="1"/>
      </xdr:nvSpPr>
      <xdr:spPr>
        <a:xfrm>
          <a:off x="16357600" y="10217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440" name="フローチャート: 判断 439">
          <a:extLst>
            <a:ext uri="{FF2B5EF4-FFF2-40B4-BE49-F238E27FC236}">
              <a16:creationId xmlns:a16="http://schemas.microsoft.com/office/drawing/2014/main" id="{ABFE0B34-A908-4161-B817-2CFEAC104C61}"/>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441" name="フローチャート: 判断 440">
          <a:extLst>
            <a:ext uri="{FF2B5EF4-FFF2-40B4-BE49-F238E27FC236}">
              <a16:creationId xmlns:a16="http://schemas.microsoft.com/office/drawing/2014/main" id="{EB228407-75EE-4C17-A2D7-78E10F39577F}"/>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442" name="フローチャート: 判断 441">
          <a:extLst>
            <a:ext uri="{FF2B5EF4-FFF2-40B4-BE49-F238E27FC236}">
              <a16:creationId xmlns:a16="http://schemas.microsoft.com/office/drawing/2014/main" id="{BA23F2D5-C603-45DB-BD52-B5C1AACBC5CF}"/>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443" name="フローチャート: 判断 442">
          <a:extLst>
            <a:ext uri="{FF2B5EF4-FFF2-40B4-BE49-F238E27FC236}">
              <a16:creationId xmlns:a16="http://schemas.microsoft.com/office/drawing/2014/main" id="{4274A20E-CA9E-424D-9745-F99234AF4C84}"/>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444" name="フローチャート: 判断 443">
          <a:extLst>
            <a:ext uri="{FF2B5EF4-FFF2-40B4-BE49-F238E27FC236}">
              <a16:creationId xmlns:a16="http://schemas.microsoft.com/office/drawing/2014/main" id="{C0A61B00-D4D1-4E71-92FD-205301BF0C21}"/>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968D0600-F1B3-4AD9-8BF5-E57DE4E4874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3192836E-102D-4EC0-A22F-FC96C7C07A2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DEF860D7-3529-4778-8992-01D4DC8E482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356AC46D-885D-48CC-AE0C-BF6B01AEDC5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E789258C-561B-45C1-B09D-7422F062FAC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141877</xdr:rowOff>
    </xdr:from>
    <xdr:to>
      <xdr:col>85</xdr:col>
      <xdr:colOff>177800</xdr:colOff>
      <xdr:row>59</xdr:row>
      <xdr:rowOff>72027</xdr:rowOff>
    </xdr:to>
    <xdr:sp macro="" textlink="">
      <xdr:nvSpPr>
        <xdr:cNvPr id="450" name="楕円 449">
          <a:extLst>
            <a:ext uri="{FF2B5EF4-FFF2-40B4-BE49-F238E27FC236}">
              <a16:creationId xmlns:a16="http://schemas.microsoft.com/office/drawing/2014/main" id="{22E2ED67-5603-434A-805E-03E26DBCC2B3}"/>
            </a:ext>
          </a:extLst>
        </xdr:cNvPr>
        <xdr:cNvSpPr/>
      </xdr:nvSpPr>
      <xdr:spPr>
        <a:xfrm>
          <a:off x="16268700" y="1008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164754</xdr:rowOff>
    </xdr:from>
    <xdr:ext cx="405111" cy="259045"/>
    <xdr:sp macro="" textlink="">
      <xdr:nvSpPr>
        <xdr:cNvPr id="451" name="【学校施設】&#10;有形固定資産減価償却率該当値テキスト">
          <a:extLst>
            <a:ext uri="{FF2B5EF4-FFF2-40B4-BE49-F238E27FC236}">
              <a16:creationId xmlns:a16="http://schemas.microsoft.com/office/drawing/2014/main" id="{B7A8111E-40FC-4C58-A272-92E5690C289E}"/>
            </a:ext>
          </a:extLst>
        </xdr:cNvPr>
        <xdr:cNvSpPr txBox="1"/>
      </xdr:nvSpPr>
      <xdr:spPr>
        <a:xfrm>
          <a:off x="16357600" y="9937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86360</xdr:rowOff>
    </xdr:from>
    <xdr:to>
      <xdr:col>81</xdr:col>
      <xdr:colOff>101600</xdr:colOff>
      <xdr:row>59</xdr:row>
      <xdr:rowOff>16510</xdr:rowOff>
    </xdr:to>
    <xdr:sp macro="" textlink="">
      <xdr:nvSpPr>
        <xdr:cNvPr id="452" name="楕円 451">
          <a:extLst>
            <a:ext uri="{FF2B5EF4-FFF2-40B4-BE49-F238E27FC236}">
              <a16:creationId xmlns:a16="http://schemas.microsoft.com/office/drawing/2014/main" id="{3710F37E-FF9F-4CD1-A64B-D03BCAF8EA88}"/>
            </a:ext>
          </a:extLst>
        </xdr:cNvPr>
        <xdr:cNvSpPr/>
      </xdr:nvSpPr>
      <xdr:spPr>
        <a:xfrm>
          <a:off x="15430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137160</xdr:rowOff>
    </xdr:from>
    <xdr:to>
      <xdr:col>85</xdr:col>
      <xdr:colOff>127000</xdr:colOff>
      <xdr:row>59</xdr:row>
      <xdr:rowOff>21227</xdr:rowOff>
    </xdr:to>
    <xdr:cxnSp macro="">
      <xdr:nvCxnSpPr>
        <xdr:cNvPr id="453" name="直線コネクタ 452">
          <a:extLst>
            <a:ext uri="{FF2B5EF4-FFF2-40B4-BE49-F238E27FC236}">
              <a16:creationId xmlns:a16="http://schemas.microsoft.com/office/drawing/2014/main" id="{5E1089EF-488A-4E92-8EAD-2F962FB68EDB}"/>
            </a:ext>
          </a:extLst>
        </xdr:cNvPr>
        <xdr:cNvCxnSpPr/>
      </xdr:nvCxnSpPr>
      <xdr:spPr>
        <a:xfrm>
          <a:off x="15481300" y="10081260"/>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27577</xdr:rowOff>
    </xdr:from>
    <xdr:to>
      <xdr:col>76</xdr:col>
      <xdr:colOff>165100</xdr:colOff>
      <xdr:row>58</xdr:row>
      <xdr:rowOff>129177</xdr:rowOff>
    </xdr:to>
    <xdr:sp macro="" textlink="">
      <xdr:nvSpPr>
        <xdr:cNvPr id="454" name="楕円 453">
          <a:extLst>
            <a:ext uri="{FF2B5EF4-FFF2-40B4-BE49-F238E27FC236}">
              <a16:creationId xmlns:a16="http://schemas.microsoft.com/office/drawing/2014/main" id="{A3F8FBDB-D444-4C8F-9FC2-612B7704F235}"/>
            </a:ext>
          </a:extLst>
        </xdr:cNvPr>
        <xdr:cNvSpPr/>
      </xdr:nvSpPr>
      <xdr:spPr>
        <a:xfrm>
          <a:off x="14541500" y="997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78377</xdr:rowOff>
    </xdr:from>
    <xdr:to>
      <xdr:col>81</xdr:col>
      <xdr:colOff>50800</xdr:colOff>
      <xdr:row>58</xdr:row>
      <xdr:rowOff>137160</xdr:rowOff>
    </xdr:to>
    <xdr:cxnSp macro="">
      <xdr:nvCxnSpPr>
        <xdr:cNvPr id="455" name="直線コネクタ 454">
          <a:extLst>
            <a:ext uri="{FF2B5EF4-FFF2-40B4-BE49-F238E27FC236}">
              <a16:creationId xmlns:a16="http://schemas.microsoft.com/office/drawing/2014/main" id="{65CF07DF-8264-48B5-A201-0111FA18F649}"/>
            </a:ext>
          </a:extLst>
        </xdr:cNvPr>
        <xdr:cNvCxnSpPr/>
      </xdr:nvCxnSpPr>
      <xdr:spPr>
        <a:xfrm>
          <a:off x="14592300" y="10022477"/>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109220</xdr:rowOff>
    </xdr:from>
    <xdr:to>
      <xdr:col>72</xdr:col>
      <xdr:colOff>38100</xdr:colOff>
      <xdr:row>59</xdr:row>
      <xdr:rowOff>39370</xdr:rowOff>
    </xdr:to>
    <xdr:sp macro="" textlink="">
      <xdr:nvSpPr>
        <xdr:cNvPr id="456" name="楕円 455">
          <a:extLst>
            <a:ext uri="{FF2B5EF4-FFF2-40B4-BE49-F238E27FC236}">
              <a16:creationId xmlns:a16="http://schemas.microsoft.com/office/drawing/2014/main" id="{6E334F80-13B6-4BD3-B71D-12B9A32D9554}"/>
            </a:ext>
          </a:extLst>
        </xdr:cNvPr>
        <xdr:cNvSpPr/>
      </xdr:nvSpPr>
      <xdr:spPr>
        <a:xfrm>
          <a:off x="13652500" y="100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78377</xdr:rowOff>
    </xdr:from>
    <xdr:to>
      <xdr:col>76</xdr:col>
      <xdr:colOff>114300</xdr:colOff>
      <xdr:row>58</xdr:row>
      <xdr:rowOff>160020</xdr:rowOff>
    </xdr:to>
    <xdr:cxnSp macro="">
      <xdr:nvCxnSpPr>
        <xdr:cNvPr id="457" name="直線コネクタ 456">
          <a:extLst>
            <a:ext uri="{FF2B5EF4-FFF2-40B4-BE49-F238E27FC236}">
              <a16:creationId xmlns:a16="http://schemas.microsoft.com/office/drawing/2014/main" id="{559B8909-8DDF-4584-854A-B7E03C2D815D}"/>
            </a:ext>
          </a:extLst>
        </xdr:cNvPr>
        <xdr:cNvCxnSpPr/>
      </xdr:nvCxnSpPr>
      <xdr:spPr>
        <a:xfrm flipV="1">
          <a:off x="13703300" y="1002247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63500</xdr:rowOff>
    </xdr:from>
    <xdr:to>
      <xdr:col>67</xdr:col>
      <xdr:colOff>101600</xdr:colOff>
      <xdr:row>58</xdr:row>
      <xdr:rowOff>165100</xdr:rowOff>
    </xdr:to>
    <xdr:sp macro="" textlink="">
      <xdr:nvSpPr>
        <xdr:cNvPr id="458" name="楕円 457">
          <a:extLst>
            <a:ext uri="{FF2B5EF4-FFF2-40B4-BE49-F238E27FC236}">
              <a16:creationId xmlns:a16="http://schemas.microsoft.com/office/drawing/2014/main" id="{3EC74013-61B7-4FF7-B462-4F15872A61A1}"/>
            </a:ext>
          </a:extLst>
        </xdr:cNvPr>
        <xdr:cNvSpPr/>
      </xdr:nvSpPr>
      <xdr:spPr>
        <a:xfrm>
          <a:off x="127635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114300</xdr:rowOff>
    </xdr:from>
    <xdr:to>
      <xdr:col>71</xdr:col>
      <xdr:colOff>177800</xdr:colOff>
      <xdr:row>58</xdr:row>
      <xdr:rowOff>160020</xdr:rowOff>
    </xdr:to>
    <xdr:cxnSp macro="">
      <xdr:nvCxnSpPr>
        <xdr:cNvPr id="459" name="直線コネクタ 458">
          <a:extLst>
            <a:ext uri="{FF2B5EF4-FFF2-40B4-BE49-F238E27FC236}">
              <a16:creationId xmlns:a16="http://schemas.microsoft.com/office/drawing/2014/main" id="{054EBA81-5C4B-4B96-9E0B-0E8F43240DC3}"/>
            </a:ext>
          </a:extLst>
        </xdr:cNvPr>
        <xdr:cNvCxnSpPr/>
      </xdr:nvCxnSpPr>
      <xdr:spPr>
        <a:xfrm>
          <a:off x="12814300" y="100584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460" name="n_1aveValue【学校施設】&#10;有形固定資産減価償却率">
          <a:extLst>
            <a:ext uri="{FF2B5EF4-FFF2-40B4-BE49-F238E27FC236}">
              <a16:creationId xmlns:a16="http://schemas.microsoft.com/office/drawing/2014/main" id="{783A64F0-B137-4338-B933-8F38C36B035B}"/>
            </a:ext>
          </a:extLst>
        </xdr:cNvPr>
        <xdr:cNvSpPr txBox="1"/>
      </xdr:nvSpPr>
      <xdr:spPr>
        <a:xfrm>
          <a:off x="15266044" y="1028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461" name="n_2aveValue【学校施設】&#10;有形固定資産減価償却率">
          <a:extLst>
            <a:ext uri="{FF2B5EF4-FFF2-40B4-BE49-F238E27FC236}">
              <a16:creationId xmlns:a16="http://schemas.microsoft.com/office/drawing/2014/main" id="{2D4AE9AF-9D84-4541-88AD-6AA47EDFB8AF}"/>
            </a:ext>
          </a:extLst>
        </xdr:cNvPr>
        <xdr:cNvSpPr txBox="1"/>
      </xdr:nvSpPr>
      <xdr:spPr>
        <a:xfrm>
          <a:off x="14389744" y="1026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462" name="n_3aveValue【学校施設】&#10;有形固定資産減価償却率">
          <a:extLst>
            <a:ext uri="{FF2B5EF4-FFF2-40B4-BE49-F238E27FC236}">
              <a16:creationId xmlns:a16="http://schemas.microsoft.com/office/drawing/2014/main" id="{F704D294-4B3C-406F-84AE-A204BEECF425}"/>
            </a:ext>
          </a:extLst>
        </xdr:cNvPr>
        <xdr:cNvSpPr txBox="1"/>
      </xdr:nvSpPr>
      <xdr:spPr>
        <a:xfrm>
          <a:off x="13500744" y="10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118671</xdr:rowOff>
    </xdr:from>
    <xdr:ext cx="405111" cy="259045"/>
    <xdr:sp macro="" textlink="">
      <xdr:nvSpPr>
        <xdr:cNvPr id="463" name="n_4aveValue【学校施設】&#10;有形固定資産減価償却率">
          <a:extLst>
            <a:ext uri="{FF2B5EF4-FFF2-40B4-BE49-F238E27FC236}">
              <a16:creationId xmlns:a16="http://schemas.microsoft.com/office/drawing/2014/main" id="{E64D1990-5BB9-4F1B-97A0-CDCB44EE41BF}"/>
            </a:ext>
          </a:extLst>
        </xdr:cNvPr>
        <xdr:cNvSpPr txBox="1"/>
      </xdr:nvSpPr>
      <xdr:spPr>
        <a:xfrm>
          <a:off x="12611744" y="102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33037</xdr:rowOff>
    </xdr:from>
    <xdr:ext cx="405111" cy="259045"/>
    <xdr:sp macro="" textlink="">
      <xdr:nvSpPr>
        <xdr:cNvPr id="464" name="n_1mainValue【学校施設】&#10;有形固定資産減価償却率">
          <a:extLst>
            <a:ext uri="{FF2B5EF4-FFF2-40B4-BE49-F238E27FC236}">
              <a16:creationId xmlns:a16="http://schemas.microsoft.com/office/drawing/2014/main" id="{44B6970D-24FF-4D0A-89AA-07E130CFFEE5}"/>
            </a:ext>
          </a:extLst>
        </xdr:cNvPr>
        <xdr:cNvSpPr txBox="1"/>
      </xdr:nvSpPr>
      <xdr:spPr>
        <a:xfrm>
          <a:off x="15266044" y="980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145704</xdr:rowOff>
    </xdr:from>
    <xdr:ext cx="405111" cy="259045"/>
    <xdr:sp macro="" textlink="">
      <xdr:nvSpPr>
        <xdr:cNvPr id="465" name="n_2mainValue【学校施設】&#10;有形固定資産減価償却率">
          <a:extLst>
            <a:ext uri="{FF2B5EF4-FFF2-40B4-BE49-F238E27FC236}">
              <a16:creationId xmlns:a16="http://schemas.microsoft.com/office/drawing/2014/main" id="{5C016033-2CCD-4A95-8A8C-B5472DD65BF2}"/>
            </a:ext>
          </a:extLst>
        </xdr:cNvPr>
        <xdr:cNvSpPr txBox="1"/>
      </xdr:nvSpPr>
      <xdr:spPr>
        <a:xfrm>
          <a:off x="14389744" y="9746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55897</xdr:rowOff>
    </xdr:from>
    <xdr:ext cx="405111" cy="259045"/>
    <xdr:sp macro="" textlink="">
      <xdr:nvSpPr>
        <xdr:cNvPr id="466" name="n_3mainValue【学校施設】&#10;有形固定資産減価償却率">
          <a:extLst>
            <a:ext uri="{FF2B5EF4-FFF2-40B4-BE49-F238E27FC236}">
              <a16:creationId xmlns:a16="http://schemas.microsoft.com/office/drawing/2014/main" id="{5CB308D0-07B2-4F16-88EA-9B8AAC04E248}"/>
            </a:ext>
          </a:extLst>
        </xdr:cNvPr>
        <xdr:cNvSpPr txBox="1"/>
      </xdr:nvSpPr>
      <xdr:spPr>
        <a:xfrm>
          <a:off x="135007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10177</xdr:rowOff>
    </xdr:from>
    <xdr:ext cx="405111" cy="259045"/>
    <xdr:sp macro="" textlink="">
      <xdr:nvSpPr>
        <xdr:cNvPr id="467" name="n_4mainValue【学校施設】&#10;有形固定資産減価償却率">
          <a:extLst>
            <a:ext uri="{FF2B5EF4-FFF2-40B4-BE49-F238E27FC236}">
              <a16:creationId xmlns:a16="http://schemas.microsoft.com/office/drawing/2014/main" id="{F60EF845-AD1C-424D-98FA-AC37FCE5D958}"/>
            </a:ext>
          </a:extLst>
        </xdr:cNvPr>
        <xdr:cNvSpPr txBox="1"/>
      </xdr:nvSpPr>
      <xdr:spPr>
        <a:xfrm>
          <a:off x="12611744"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AA4A102C-7A96-48B1-8A89-7BCA9ECA835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5EEFA95C-238F-48AE-98F5-9A4DF89A0A4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E9BEC65B-EE52-4070-86A3-2F6F3ED826D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D8D664E8-9599-4110-94D3-3BC932F3CA3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8972A34E-2596-410A-98CB-FC334AA65FF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291B2422-8254-4149-A061-183ADE5C9D5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D7A4FB4A-F813-485C-9A1C-F35B153010C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2FB513E0-D24C-4CB9-A0A0-EFC281D1FAF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7743EF6B-D36B-4091-8F66-FCA0E1103AF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389B7197-90C5-490E-915B-00B6CE79886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8" name="直線コネクタ 477">
          <a:extLst>
            <a:ext uri="{FF2B5EF4-FFF2-40B4-BE49-F238E27FC236}">
              <a16:creationId xmlns:a16="http://schemas.microsoft.com/office/drawing/2014/main" id="{62E24693-BD0C-4F9B-8723-1CD17048AFF3}"/>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9" name="テキスト ボックス 478">
          <a:extLst>
            <a:ext uri="{FF2B5EF4-FFF2-40B4-BE49-F238E27FC236}">
              <a16:creationId xmlns:a16="http://schemas.microsoft.com/office/drawing/2014/main" id="{8A606A67-35DF-4977-9960-7317D68FEB5B}"/>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0" name="直線コネクタ 479">
          <a:extLst>
            <a:ext uri="{FF2B5EF4-FFF2-40B4-BE49-F238E27FC236}">
              <a16:creationId xmlns:a16="http://schemas.microsoft.com/office/drawing/2014/main" id="{F0C544B6-E973-4139-BDFC-24DD6AB90476}"/>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1" name="テキスト ボックス 480">
          <a:extLst>
            <a:ext uri="{FF2B5EF4-FFF2-40B4-BE49-F238E27FC236}">
              <a16:creationId xmlns:a16="http://schemas.microsoft.com/office/drawing/2014/main" id="{AB4781F1-B2DB-49B2-B941-2B2C91CCB8A3}"/>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2" name="直線コネクタ 481">
          <a:extLst>
            <a:ext uri="{FF2B5EF4-FFF2-40B4-BE49-F238E27FC236}">
              <a16:creationId xmlns:a16="http://schemas.microsoft.com/office/drawing/2014/main" id="{8F4DF814-1154-4B39-A93A-718404134106}"/>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3" name="テキスト ボックス 482">
          <a:extLst>
            <a:ext uri="{FF2B5EF4-FFF2-40B4-BE49-F238E27FC236}">
              <a16:creationId xmlns:a16="http://schemas.microsoft.com/office/drawing/2014/main" id="{294700FB-90CF-4FEF-B65B-B1B3035CED4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4" name="直線コネクタ 483">
          <a:extLst>
            <a:ext uri="{FF2B5EF4-FFF2-40B4-BE49-F238E27FC236}">
              <a16:creationId xmlns:a16="http://schemas.microsoft.com/office/drawing/2014/main" id="{39E8D01E-C434-414C-AEDE-7AD33A41E87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5" name="テキスト ボックス 484">
          <a:extLst>
            <a:ext uri="{FF2B5EF4-FFF2-40B4-BE49-F238E27FC236}">
              <a16:creationId xmlns:a16="http://schemas.microsoft.com/office/drawing/2014/main" id="{843DD3FC-630D-4B19-986B-213ECE516BDC}"/>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6" name="直線コネクタ 485">
          <a:extLst>
            <a:ext uri="{FF2B5EF4-FFF2-40B4-BE49-F238E27FC236}">
              <a16:creationId xmlns:a16="http://schemas.microsoft.com/office/drawing/2014/main" id="{88DF796B-F33F-4C2C-9DB5-1C0E7591A76B}"/>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7" name="テキスト ボックス 486">
          <a:extLst>
            <a:ext uri="{FF2B5EF4-FFF2-40B4-BE49-F238E27FC236}">
              <a16:creationId xmlns:a16="http://schemas.microsoft.com/office/drawing/2014/main" id="{69824388-7B0F-4CCE-9C79-A033641600FE}"/>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F3F78C0B-036E-499D-B666-FFF96CCF21F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9" name="テキスト ボックス 488">
          <a:extLst>
            <a:ext uri="{FF2B5EF4-FFF2-40B4-BE49-F238E27FC236}">
              <a16:creationId xmlns:a16="http://schemas.microsoft.com/office/drawing/2014/main" id="{A19EBBC4-F3EC-4218-9F7F-395FF9DB3FC3}"/>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39532F3A-2A7B-4955-826D-5F592FDB849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491" name="直線コネクタ 490">
          <a:extLst>
            <a:ext uri="{FF2B5EF4-FFF2-40B4-BE49-F238E27FC236}">
              <a16:creationId xmlns:a16="http://schemas.microsoft.com/office/drawing/2014/main" id="{9A2B896D-79B8-4F4F-A9EC-AF7BE39C022F}"/>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492" name="【学校施設】&#10;一人当たり面積最小値テキスト">
          <a:extLst>
            <a:ext uri="{FF2B5EF4-FFF2-40B4-BE49-F238E27FC236}">
              <a16:creationId xmlns:a16="http://schemas.microsoft.com/office/drawing/2014/main" id="{DC965694-3A16-48B7-8A70-E16291509118}"/>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493" name="直線コネクタ 492">
          <a:extLst>
            <a:ext uri="{FF2B5EF4-FFF2-40B4-BE49-F238E27FC236}">
              <a16:creationId xmlns:a16="http://schemas.microsoft.com/office/drawing/2014/main" id="{D2CE1231-C9D1-4FB6-8B08-ADC00B1304B0}"/>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494" name="【学校施設】&#10;一人当たり面積最大値テキスト">
          <a:extLst>
            <a:ext uri="{FF2B5EF4-FFF2-40B4-BE49-F238E27FC236}">
              <a16:creationId xmlns:a16="http://schemas.microsoft.com/office/drawing/2014/main" id="{212B32E0-3D2A-4D1D-A503-A569F9C1FDC8}"/>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495" name="直線コネクタ 494">
          <a:extLst>
            <a:ext uri="{FF2B5EF4-FFF2-40B4-BE49-F238E27FC236}">
              <a16:creationId xmlns:a16="http://schemas.microsoft.com/office/drawing/2014/main" id="{2EAD8669-D5DE-4132-8DEA-BE21916DE2F8}"/>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496" name="【学校施設】&#10;一人当たり面積平均値テキスト">
          <a:extLst>
            <a:ext uri="{FF2B5EF4-FFF2-40B4-BE49-F238E27FC236}">
              <a16:creationId xmlns:a16="http://schemas.microsoft.com/office/drawing/2014/main" id="{2A46FC45-39B4-4E89-8F27-A0F5817F448C}"/>
            </a:ext>
          </a:extLst>
        </xdr:cNvPr>
        <xdr:cNvSpPr txBox="1"/>
      </xdr:nvSpPr>
      <xdr:spPr>
        <a:xfrm>
          <a:off x="22199600" y="10396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497" name="フローチャート: 判断 496">
          <a:extLst>
            <a:ext uri="{FF2B5EF4-FFF2-40B4-BE49-F238E27FC236}">
              <a16:creationId xmlns:a16="http://schemas.microsoft.com/office/drawing/2014/main" id="{26D87249-5B37-40BE-8B4C-81C0857F5DD0}"/>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498" name="フローチャート: 判断 497">
          <a:extLst>
            <a:ext uri="{FF2B5EF4-FFF2-40B4-BE49-F238E27FC236}">
              <a16:creationId xmlns:a16="http://schemas.microsoft.com/office/drawing/2014/main" id="{DB97F9EB-756F-43E0-965F-CF2C5C9F4B68}"/>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499" name="フローチャート: 判断 498">
          <a:extLst>
            <a:ext uri="{FF2B5EF4-FFF2-40B4-BE49-F238E27FC236}">
              <a16:creationId xmlns:a16="http://schemas.microsoft.com/office/drawing/2014/main" id="{054E8CA0-0C78-4A61-B8BC-A891A58771EA}"/>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00" name="フローチャート: 判断 499">
          <a:extLst>
            <a:ext uri="{FF2B5EF4-FFF2-40B4-BE49-F238E27FC236}">
              <a16:creationId xmlns:a16="http://schemas.microsoft.com/office/drawing/2014/main" id="{BD5FDC48-AE3D-45C7-976C-FD2918AACC7D}"/>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01" name="フローチャート: 判断 500">
          <a:extLst>
            <a:ext uri="{FF2B5EF4-FFF2-40B4-BE49-F238E27FC236}">
              <a16:creationId xmlns:a16="http://schemas.microsoft.com/office/drawing/2014/main" id="{87A22C1D-E979-4A76-9D09-F77055F3C63A}"/>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A9532668-9433-4646-8626-C0DCCADDA62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7E01BC00-9081-4D6F-B6EF-0800DF4A8D3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8DC43260-7947-4585-B81D-C2FB4B69D4C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44D32F44-D57E-4B65-BB3E-B27EF8F87B0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07667CBA-6E49-44E9-8948-B6FB7FC9590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162179</xdr:rowOff>
    </xdr:from>
    <xdr:to>
      <xdr:col>116</xdr:col>
      <xdr:colOff>114300</xdr:colOff>
      <xdr:row>62</xdr:row>
      <xdr:rowOff>92329</xdr:rowOff>
    </xdr:to>
    <xdr:sp macro="" textlink="">
      <xdr:nvSpPr>
        <xdr:cNvPr id="507" name="楕円 506">
          <a:extLst>
            <a:ext uri="{FF2B5EF4-FFF2-40B4-BE49-F238E27FC236}">
              <a16:creationId xmlns:a16="http://schemas.microsoft.com/office/drawing/2014/main" id="{E4B2CAEE-67DF-4C58-A6CB-889DC2C3D0D2}"/>
            </a:ext>
          </a:extLst>
        </xdr:cNvPr>
        <xdr:cNvSpPr/>
      </xdr:nvSpPr>
      <xdr:spPr>
        <a:xfrm>
          <a:off x="22110700" y="1062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140606</xdr:rowOff>
    </xdr:from>
    <xdr:ext cx="469744" cy="259045"/>
    <xdr:sp macro="" textlink="">
      <xdr:nvSpPr>
        <xdr:cNvPr id="508" name="【学校施設】&#10;一人当たり面積該当値テキスト">
          <a:extLst>
            <a:ext uri="{FF2B5EF4-FFF2-40B4-BE49-F238E27FC236}">
              <a16:creationId xmlns:a16="http://schemas.microsoft.com/office/drawing/2014/main" id="{362E719F-DBF4-4D21-9269-AF77DA62EB15}"/>
            </a:ext>
          </a:extLst>
        </xdr:cNvPr>
        <xdr:cNvSpPr txBox="1"/>
      </xdr:nvSpPr>
      <xdr:spPr>
        <a:xfrm>
          <a:off x="22199600" y="10599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444</xdr:rowOff>
    </xdr:from>
    <xdr:to>
      <xdr:col>112</xdr:col>
      <xdr:colOff>38100</xdr:colOff>
      <xdr:row>62</xdr:row>
      <xdr:rowOff>102044</xdr:rowOff>
    </xdr:to>
    <xdr:sp macro="" textlink="">
      <xdr:nvSpPr>
        <xdr:cNvPr id="509" name="楕円 508">
          <a:extLst>
            <a:ext uri="{FF2B5EF4-FFF2-40B4-BE49-F238E27FC236}">
              <a16:creationId xmlns:a16="http://schemas.microsoft.com/office/drawing/2014/main" id="{DFE8741D-C675-4117-B97C-BF03CFF48BBF}"/>
            </a:ext>
          </a:extLst>
        </xdr:cNvPr>
        <xdr:cNvSpPr/>
      </xdr:nvSpPr>
      <xdr:spPr>
        <a:xfrm>
          <a:off x="21272500" y="10630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41529</xdr:rowOff>
    </xdr:from>
    <xdr:to>
      <xdr:col>116</xdr:col>
      <xdr:colOff>63500</xdr:colOff>
      <xdr:row>62</xdr:row>
      <xdr:rowOff>51244</xdr:rowOff>
    </xdr:to>
    <xdr:cxnSp macro="">
      <xdr:nvCxnSpPr>
        <xdr:cNvPr id="510" name="直線コネクタ 509">
          <a:extLst>
            <a:ext uri="{FF2B5EF4-FFF2-40B4-BE49-F238E27FC236}">
              <a16:creationId xmlns:a16="http://schemas.microsoft.com/office/drawing/2014/main" id="{5725B7C0-B51F-4B74-8355-E2C3C546973C}"/>
            </a:ext>
          </a:extLst>
        </xdr:cNvPr>
        <xdr:cNvCxnSpPr/>
      </xdr:nvCxnSpPr>
      <xdr:spPr>
        <a:xfrm flipV="1">
          <a:off x="21323300" y="10671429"/>
          <a:ext cx="838200" cy="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8827</xdr:rowOff>
    </xdr:from>
    <xdr:to>
      <xdr:col>107</xdr:col>
      <xdr:colOff>101600</xdr:colOff>
      <xdr:row>62</xdr:row>
      <xdr:rowOff>110427</xdr:rowOff>
    </xdr:to>
    <xdr:sp macro="" textlink="">
      <xdr:nvSpPr>
        <xdr:cNvPr id="511" name="楕円 510">
          <a:extLst>
            <a:ext uri="{FF2B5EF4-FFF2-40B4-BE49-F238E27FC236}">
              <a16:creationId xmlns:a16="http://schemas.microsoft.com/office/drawing/2014/main" id="{AACB106E-3C30-49E6-81ED-5A20E337F8C3}"/>
            </a:ext>
          </a:extLst>
        </xdr:cNvPr>
        <xdr:cNvSpPr/>
      </xdr:nvSpPr>
      <xdr:spPr>
        <a:xfrm>
          <a:off x="20383500" y="10638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51244</xdr:rowOff>
    </xdr:from>
    <xdr:to>
      <xdr:col>111</xdr:col>
      <xdr:colOff>177800</xdr:colOff>
      <xdr:row>62</xdr:row>
      <xdr:rowOff>59627</xdr:rowOff>
    </xdr:to>
    <xdr:cxnSp macro="">
      <xdr:nvCxnSpPr>
        <xdr:cNvPr id="512" name="直線コネクタ 511">
          <a:extLst>
            <a:ext uri="{FF2B5EF4-FFF2-40B4-BE49-F238E27FC236}">
              <a16:creationId xmlns:a16="http://schemas.microsoft.com/office/drawing/2014/main" id="{51F8FFB6-D1EC-466F-AC5D-B60CD6AEC2CF}"/>
            </a:ext>
          </a:extLst>
        </xdr:cNvPr>
        <xdr:cNvCxnSpPr/>
      </xdr:nvCxnSpPr>
      <xdr:spPr>
        <a:xfrm flipV="1">
          <a:off x="20434300" y="10681144"/>
          <a:ext cx="889000" cy="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113792</xdr:rowOff>
    </xdr:from>
    <xdr:to>
      <xdr:col>102</xdr:col>
      <xdr:colOff>165100</xdr:colOff>
      <xdr:row>62</xdr:row>
      <xdr:rowOff>43942</xdr:rowOff>
    </xdr:to>
    <xdr:sp macro="" textlink="">
      <xdr:nvSpPr>
        <xdr:cNvPr id="513" name="楕円 512">
          <a:extLst>
            <a:ext uri="{FF2B5EF4-FFF2-40B4-BE49-F238E27FC236}">
              <a16:creationId xmlns:a16="http://schemas.microsoft.com/office/drawing/2014/main" id="{59E680D3-0666-4236-8386-19817A587862}"/>
            </a:ext>
          </a:extLst>
        </xdr:cNvPr>
        <xdr:cNvSpPr/>
      </xdr:nvSpPr>
      <xdr:spPr>
        <a:xfrm>
          <a:off x="19494500" y="1057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164592</xdr:rowOff>
    </xdr:from>
    <xdr:to>
      <xdr:col>107</xdr:col>
      <xdr:colOff>50800</xdr:colOff>
      <xdr:row>62</xdr:row>
      <xdr:rowOff>59627</xdr:rowOff>
    </xdr:to>
    <xdr:cxnSp macro="">
      <xdr:nvCxnSpPr>
        <xdr:cNvPr id="514" name="直線コネクタ 513">
          <a:extLst>
            <a:ext uri="{FF2B5EF4-FFF2-40B4-BE49-F238E27FC236}">
              <a16:creationId xmlns:a16="http://schemas.microsoft.com/office/drawing/2014/main" id="{779EAA78-C79D-45F0-826E-3F754EF87E93}"/>
            </a:ext>
          </a:extLst>
        </xdr:cNvPr>
        <xdr:cNvCxnSpPr/>
      </xdr:nvCxnSpPr>
      <xdr:spPr>
        <a:xfrm>
          <a:off x="19545300" y="10623042"/>
          <a:ext cx="889000" cy="66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115126</xdr:rowOff>
    </xdr:from>
    <xdr:to>
      <xdr:col>98</xdr:col>
      <xdr:colOff>38100</xdr:colOff>
      <xdr:row>62</xdr:row>
      <xdr:rowOff>45276</xdr:rowOff>
    </xdr:to>
    <xdr:sp macro="" textlink="">
      <xdr:nvSpPr>
        <xdr:cNvPr id="515" name="楕円 514">
          <a:extLst>
            <a:ext uri="{FF2B5EF4-FFF2-40B4-BE49-F238E27FC236}">
              <a16:creationId xmlns:a16="http://schemas.microsoft.com/office/drawing/2014/main" id="{5ABF2C87-C8D3-4041-A708-6F7978E647A8}"/>
            </a:ext>
          </a:extLst>
        </xdr:cNvPr>
        <xdr:cNvSpPr/>
      </xdr:nvSpPr>
      <xdr:spPr>
        <a:xfrm>
          <a:off x="18605500" y="1057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164592</xdr:rowOff>
    </xdr:from>
    <xdr:to>
      <xdr:col>102</xdr:col>
      <xdr:colOff>114300</xdr:colOff>
      <xdr:row>61</xdr:row>
      <xdr:rowOff>165926</xdr:rowOff>
    </xdr:to>
    <xdr:cxnSp macro="">
      <xdr:nvCxnSpPr>
        <xdr:cNvPr id="516" name="直線コネクタ 515">
          <a:extLst>
            <a:ext uri="{FF2B5EF4-FFF2-40B4-BE49-F238E27FC236}">
              <a16:creationId xmlns:a16="http://schemas.microsoft.com/office/drawing/2014/main" id="{E4575AAF-94F6-4D59-9236-C1FCB9708CDA}"/>
            </a:ext>
          </a:extLst>
        </xdr:cNvPr>
        <xdr:cNvCxnSpPr/>
      </xdr:nvCxnSpPr>
      <xdr:spPr>
        <a:xfrm flipV="1">
          <a:off x="18656300" y="10623042"/>
          <a:ext cx="889000" cy="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517" name="n_1aveValue【学校施設】&#10;一人当たり面積">
          <a:extLst>
            <a:ext uri="{FF2B5EF4-FFF2-40B4-BE49-F238E27FC236}">
              <a16:creationId xmlns:a16="http://schemas.microsoft.com/office/drawing/2014/main" id="{BCE93872-9CD5-4213-AF80-677D4C86C29C}"/>
            </a:ext>
          </a:extLst>
        </xdr:cNvPr>
        <xdr:cNvSpPr txBox="1"/>
      </xdr:nvSpPr>
      <xdr:spPr>
        <a:xfrm>
          <a:off x="21075727" y="1032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518" name="n_2aveValue【学校施設】&#10;一人当たり面積">
          <a:extLst>
            <a:ext uri="{FF2B5EF4-FFF2-40B4-BE49-F238E27FC236}">
              <a16:creationId xmlns:a16="http://schemas.microsoft.com/office/drawing/2014/main" id="{4679A3FC-AF21-44F7-9B5D-7DEB2D2B2AEB}"/>
            </a:ext>
          </a:extLst>
        </xdr:cNvPr>
        <xdr:cNvSpPr txBox="1"/>
      </xdr:nvSpPr>
      <xdr:spPr>
        <a:xfrm>
          <a:off x="201994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519" name="n_3aveValue【学校施設】&#10;一人当たり面積">
          <a:extLst>
            <a:ext uri="{FF2B5EF4-FFF2-40B4-BE49-F238E27FC236}">
              <a16:creationId xmlns:a16="http://schemas.microsoft.com/office/drawing/2014/main" id="{CF41729E-4931-4C0B-9376-2DF722E426B1}"/>
            </a:ext>
          </a:extLst>
        </xdr:cNvPr>
        <xdr:cNvSpPr txBox="1"/>
      </xdr:nvSpPr>
      <xdr:spPr>
        <a:xfrm>
          <a:off x="1931042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520" name="n_4aveValue【学校施設】&#10;一人当たり面積">
          <a:extLst>
            <a:ext uri="{FF2B5EF4-FFF2-40B4-BE49-F238E27FC236}">
              <a16:creationId xmlns:a16="http://schemas.microsoft.com/office/drawing/2014/main" id="{CFF74EB6-14CF-45E0-95C1-161CDB13A41F}"/>
            </a:ext>
          </a:extLst>
        </xdr:cNvPr>
        <xdr:cNvSpPr txBox="1"/>
      </xdr:nvSpPr>
      <xdr:spPr>
        <a:xfrm>
          <a:off x="18421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93171</xdr:rowOff>
    </xdr:from>
    <xdr:ext cx="469744" cy="259045"/>
    <xdr:sp macro="" textlink="">
      <xdr:nvSpPr>
        <xdr:cNvPr id="521" name="n_1mainValue【学校施設】&#10;一人当たり面積">
          <a:extLst>
            <a:ext uri="{FF2B5EF4-FFF2-40B4-BE49-F238E27FC236}">
              <a16:creationId xmlns:a16="http://schemas.microsoft.com/office/drawing/2014/main" id="{10F6F82D-A507-4AFB-BD9D-B0BD131A456F}"/>
            </a:ext>
          </a:extLst>
        </xdr:cNvPr>
        <xdr:cNvSpPr txBox="1"/>
      </xdr:nvSpPr>
      <xdr:spPr>
        <a:xfrm>
          <a:off x="21075727" y="10723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101554</xdr:rowOff>
    </xdr:from>
    <xdr:ext cx="469744" cy="259045"/>
    <xdr:sp macro="" textlink="">
      <xdr:nvSpPr>
        <xdr:cNvPr id="522" name="n_2mainValue【学校施設】&#10;一人当たり面積">
          <a:extLst>
            <a:ext uri="{FF2B5EF4-FFF2-40B4-BE49-F238E27FC236}">
              <a16:creationId xmlns:a16="http://schemas.microsoft.com/office/drawing/2014/main" id="{86813706-573E-4434-873C-D0293F89D607}"/>
            </a:ext>
          </a:extLst>
        </xdr:cNvPr>
        <xdr:cNvSpPr txBox="1"/>
      </xdr:nvSpPr>
      <xdr:spPr>
        <a:xfrm>
          <a:off x="20199427" y="10731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35069</xdr:rowOff>
    </xdr:from>
    <xdr:ext cx="469744" cy="259045"/>
    <xdr:sp macro="" textlink="">
      <xdr:nvSpPr>
        <xdr:cNvPr id="523" name="n_3mainValue【学校施設】&#10;一人当たり面積">
          <a:extLst>
            <a:ext uri="{FF2B5EF4-FFF2-40B4-BE49-F238E27FC236}">
              <a16:creationId xmlns:a16="http://schemas.microsoft.com/office/drawing/2014/main" id="{27584C22-8046-4012-A05C-6D868CB21DB2}"/>
            </a:ext>
          </a:extLst>
        </xdr:cNvPr>
        <xdr:cNvSpPr txBox="1"/>
      </xdr:nvSpPr>
      <xdr:spPr>
        <a:xfrm>
          <a:off x="19310427" y="1066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36403</xdr:rowOff>
    </xdr:from>
    <xdr:ext cx="469744" cy="259045"/>
    <xdr:sp macro="" textlink="">
      <xdr:nvSpPr>
        <xdr:cNvPr id="524" name="n_4mainValue【学校施設】&#10;一人当たり面積">
          <a:extLst>
            <a:ext uri="{FF2B5EF4-FFF2-40B4-BE49-F238E27FC236}">
              <a16:creationId xmlns:a16="http://schemas.microsoft.com/office/drawing/2014/main" id="{E7821ECE-3506-4D7A-B902-4DE2D4191ECB}"/>
            </a:ext>
          </a:extLst>
        </xdr:cNvPr>
        <xdr:cNvSpPr txBox="1"/>
      </xdr:nvSpPr>
      <xdr:spPr>
        <a:xfrm>
          <a:off x="18421427" y="106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8EA4FC52-08B8-45ED-926E-251558901F1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AEF2BD49-7325-4103-8047-74CBC4ECDB4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3104751F-6547-40A7-A06B-C76AECBE77D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80CA1275-4020-448F-A52F-C6794715AB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C7AB9DE6-7F0D-4576-9451-33D3904A73B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A3F345A5-B613-4B01-914F-A438470B2FA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1D562558-9702-42EC-978E-BF78F9FC457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0620A7BE-6B4E-4C79-92AE-D88B5D58F95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D15F71E2-0505-4C79-9316-C127A41D879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0CE6EDA9-9E8E-4C14-A34C-4226293B07A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76BE28D3-9EC9-4E78-85F9-8985B542CAB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6" name="直線コネクタ 535">
          <a:extLst>
            <a:ext uri="{FF2B5EF4-FFF2-40B4-BE49-F238E27FC236}">
              <a16:creationId xmlns:a16="http://schemas.microsoft.com/office/drawing/2014/main" id="{DE3DFA09-5591-4028-859E-98C3ED10AAE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7" name="テキスト ボックス 536">
          <a:extLst>
            <a:ext uri="{FF2B5EF4-FFF2-40B4-BE49-F238E27FC236}">
              <a16:creationId xmlns:a16="http://schemas.microsoft.com/office/drawing/2014/main" id="{260638FE-C944-426A-A2AC-B799ED30846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8" name="直線コネクタ 537">
          <a:extLst>
            <a:ext uri="{FF2B5EF4-FFF2-40B4-BE49-F238E27FC236}">
              <a16:creationId xmlns:a16="http://schemas.microsoft.com/office/drawing/2014/main" id="{CC9D7DF8-23B1-4F9A-9A41-D23FF2558EC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9" name="テキスト ボックス 538">
          <a:extLst>
            <a:ext uri="{FF2B5EF4-FFF2-40B4-BE49-F238E27FC236}">
              <a16:creationId xmlns:a16="http://schemas.microsoft.com/office/drawing/2014/main" id="{CF702BC9-2CDF-406C-AEA1-B477F3780CDF}"/>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0" name="直線コネクタ 539">
          <a:extLst>
            <a:ext uri="{FF2B5EF4-FFF2-40B4-BE49-F238E27FC236}">
              <a16:creationId xmlns:a16="http://schemas.microsoft.com/office/drawing/2014/main" id="{3E325E0B-BBEB-42E2-B39F-883FA5BF489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1" name="テキスト ボックス 540">
          <a:extLst>
            <a:ext uri="{FF2B5EF4-FFF2-40B4-BE49-F238E27FC236}">
              <a16:creationId xmlns:a16="http://schemas.microsoft.com/office/drawing/2014/main" id="{84A36A9D-760F-41E6-896E-F01BF883DCE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2" name="直線コネクタ 541">
          <a:extLst>
            <a:ext uri="{FF2B5EF4-FFF2-40B4-BE49-F238E27FC236}">
              <a16:creationId xmlns:a16="http://schemas.microsoft.com/office/drawing/2014/main" id="{E33D214E-9760-497C-B846-CC214AF378C3}"/>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3" name="テキスト ボックス 542">
          <a:extLst>
            <a:ext uri="{FF2B5EF4-FFF2-40B4-BE49-F238E27FC236}">
              <a16:creationId xmlns:a16="http://schemas.microsoft.com/office/drawing/2014/main" id="{94EBE172-EC06-4CB9-BAF0-FED99ED6C66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4" name="直線コネクタ 543">
          <a:extLst>
            <a:ext uri="{FF2B5EF4-FFF2-40B4-BE49-F238E27FC236}">
              <a16:creationId xmlns:a16="http://schemas.microsoft.com/office/drawing/2014/main" id="{2DFBE8DE-DEFC-4333-AF4B-86066F65EDB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545" name="テキスト ボックス 544">
          <a:extLst>
            <a:ext uri="{FF2B5EF4-FFF2-40B4-BE49-F238E27FC236}">
              <a16:creationId xmlns:a16="http://schemas.microsoft.com/office/drawing/2014/main" id="{EFC05A23-8304-42E8-85BD-14C9CD3BD08B}"/>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6" name="直線コネクタ 545">
          <a:extLst>
            <a:ext uri="{FF2B5EF4-FFF2-40B4-BE49-F238E27FC236}">
              <a16:creationId xmlns:a16="http://schemas.microsoft.com/office/drawing/2014/main" id="{A3DFAFCC-3766-4DE7-AF66-FC95167A7E3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7" name="【児童館】&#10;有形固定資産減価償却率グラフ枠">
          <a:extLst>
            <a:ext uri="{FF2B5EF4-FFF2-40B4-BE49-F238E27FC236}">
              <a16:creationId xmlns:a16="http://schemas.microsoft.com/office/drawing/2014/main" id="{3CBA400B-54C3-4EF3-BC30-9416A2AC728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548" name="直線コネクタ 547">
          <a:extLst>
            <a:ext uri="{FF2B5EF4-FFF2-40B4-BE49-F238E27FC236}">
              <a16:creationId xmlns:a16="http://schemas.microsoft.com/office/drawing/2014/main" id="{D54F5759-7600-4C6B-98D4-122533EF00EE}"/>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549" name="【児童館】&#10;有形固定資産減価償却率最小値テキスト">
          <a:extLst>
            <a:ext uri="{FF2B5EF4-FFF2-40B4-BE49-F238E27FC236}">
              <a16:creationId xmlns:a16="http://schemas.microsoft.com/office/drawing/2014/main" id="{128B03EA-D27E-42F6-BEF5-EABCFD377A6B}"/>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550" name="直線コネクタ 549">
          <a:extLst>
            <a:ext uri="{FF2B5EF4-FFF2-40B4-BE49-F238E27FC236}">
              <a16:creationId xmlns:a16="http://schemas.microsoft.com/office/drawing/2014/main" id="{D710EC7F-C644-430A-99AE-B5B32E119C61}"/>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551" name="【児童館】&#10;有形固定資産減価償却率最大値テキスト">
          <a:extLst>
            <a:ext uri="{FF2B5EF4-FFF2-40B4-BE49-F238E27FC236}">
              <a16:creationId xmlns:a16="http://schemas.microsoft.com/office/drawing/2014/main" id="{B00C71CB-6DF3-4A72-AD2F-5147894F7D0F}"/>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552" name="直線コネクタ 551">
          <a:extLst>
            <a:ext uri="{FF2B5EF4-FFF2-40B4-BE49-F238E27FC236}">
              <a16:creationId xmlns:a16="http://schemas.microsoft.com/office/drawing/2014/main" id="{F38F8481-7CA8-4579-A94E-1F442D9631D0}"/>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553" name="【児童館】&#10;有形固定資産減価償却率平均値テキスト">
          <a:extLst>
            <a:ext uri="{FF2B5EF4-FFF2-40B4-BE49-F238E27FC236}">
              <a16:creationId xmlns:a16="http://schemas.microsoft.com/office/drawing/2014/main" id="{007F6432-CB7D-4AC5-942C-942881EFACE6}"/>
            </a:ext>
          </a:extLst>
        </xdr:cNvPr>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554" name="フローチャート: 判断 553">
          <a:extLst>
            <a:ext uri="{FF2B5EF4-FFF2-40B4-BE49-F238E27FC236}">
              <a16:creationId xmlns:a16="http://schemas.microsoft.com/office/drawing/2014/main" id="{83798AF2-B07E-4F5B-B134-3A54CA8823BA}"/>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555" name="フローチャート: 判断 554">
          <a:extLst>
            <a:ext uri="{FF2B5EF4-FFF2-40B4-BE49-F238E27FC236}">
              <a16:creationId xmlns:a16="http://schemas.microsoft.com/office/drawing/2014/main" id="{1DAFC647-A116-4467-A55E-57D2E90235F7}"/>
            </a:ext>
          </a:extLst>
        </xdr:cNvPr>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556" name="フローチャート: 判断 555">
          <a:extLst>
            <a:ext uri="{FF2B5EF4-FFF2-40B4-BE49-F238E27FC236}">
              <a16:creationId xmlns:a16="http://schemas.microsoft.com/office/drawing/2014/main" id="{7011BA9D-0612-49AF-B473-ADF9ABF0DFF5}"/>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557" name="フローチャート: 判断 556">
          <a:extLst>
            <a:ext uri="{FF2B5EF4-FFF2-40B4-BE49-F238E27FC236}">
              <a16:creationId xmlns:a16="http://schemas.microsoft.com/office/drawing/2014/main" id="{A4781992-5CD5-4F03-AEA3-8AAC54BA94F9}"/>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558" name="フローチャート: 判断 557">
          <a:extLst>
            <a:ext uri="{FF2B5EF4-FFF2-40B4-BE49-F238E27FC236}">
              <a16:creationId xmlns:a16="http://schemas.microsoft.com/office/drawing/2014/main" id="{7539C234-9D83-4B88-8C50-E2196C5C145E}"/>
            </a:ext>
          </a:extLst>
        </xdr:cNvPr>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693B3187-039F-496A-8688-C47BB93AC1C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5C341810-6246-4992-BAE2-112D3166520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DAF8AD6B-1D2E-439C-8D0F-83AB183C290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7888E3CB-1731-4008-96BA-4891E7FA591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335FFE8D-902C-470D-B9FF-7AB504C6592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27939</xdr:rowOff>
    </xdr:from>
    <xdr:to>
      <xdr:col>85</xdr:col>
      <xdr:colOff>177800</xdr:colOff>
      <xdr:row>83</xdr:row>
      <xdr:rowOff>129539</xdr:rowOff>
    </xdr:to>
    <xdr:sp macro="" textlink="">
      <xdr:nvSpPr>
        <xdr:cNvPr id="564" name="楕円 563">
          <a:extLst>
            <a:ext uri="{FF2B5EF4-FFF2-40B4-BE49-F238E27FC236}">
              <a16:creationId xmlns:a16="http://schemas.microsoft.com/office/drawing/2014/main" id="{7CFC28B8-47DF-4A62-B49E-37A10E64B309}"/>
            </a:ext>
          </a:extLst>
        </xdr:cNvPr>
        <xdr:cNvSpPr/>
      </xdr:nvSpPr>
      <xdr:spPr>
        <a:xfrm>
          <a:off x="16268700" y="14258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6366</xdr:rowOff>
    </xdr:from>
    <xdr:ext cx="405111" cy="259045"/>
    <xdr:sp macro="" textlink="">
      <xdr:nvSpPr>
        <xdr:cNvPr id="565" name="【児童館】&#10;有形固定資産減価償却率該当値テキスト">
          <a:extLst>
            <a:ext uri="{FF2B5EF4-FFF2-40B4-BE49-F238E27FC236}">
              <a16:creationId xmlns:a16="http://schemas.microsoft.com/office/drawing/2014/main" id="{0511FDEF-438A-4A07-B843-F03297084E39}"/>
            </a:ext>
          </a:extLst>
        </xdr:cNvPr>
        <xdr:cNvSpPr txBox="1"/>
      </xdr:nvSpPr>
      <xdr:spPr>
        <a:xfrm>
          <a:off x="16357600" y="14236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19050</xdr:rowOff>
    </xdr:from>
    <xdr:to>
      <xdr:col>81</xdr:col>
      <xdr:colOff>101600</xdr:colOff>
      <xdr:row>83</xdr:row>
      <xdr:rowOff>120650</xdr:rowOff>
    </xdr:to>
    <xdr:sp macro="" textlink="">
      <xdr:nvSpPr>
        <xdr:cNvPr id="566" name="楕円 565">
          <a:extLst>
            <a:ext uri="{FF2B5EF4-FFF2-40B4-BE49-F238E27FC236}">
              <a16:creationId xmlns:a16="http://schemas.microsoft.com/office/drawing/2014/main" id="{FF914BC1-E2C6-42F2-B3A2-989B19F776CD}"/>
            </a:ext>
          </a:extLst>
        </xdr:cNvPr>
        <xdr:cNvSpPr/>
      </xdr:nvSpPr>
      <xdr:spPr>
        <a:xfrm>
          <a:off x="15430500" y="1424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69850</xdr:rowOff>
    </xdr:from>
    <xdr:to>
      <xdr:col>85</xdr:col>
      <xdr:colOff>127000</xdr:colOff>
      <xdr:row>83</xdr:row>
      <xdr:rowOff>78739</xdr:rowOff>
    </xdr:to>
    <xdr:cxnSp macro="">
      <xdr:nvCxnSpPr>
        <xdr:cNvPr id="567" name="直線コネクタ 566">
          <a:extLst>
            <a:ext uri="{FF2B5EF4-FFF2-40B4-BE49-F238E27FC236}">
              <a16:creationId xmlns:a16="http://schemas.microsoft.com/office/drawing/2014/main" id="{3E424E98-2D2C-40F7-95AD-5BA428334FD5}"/>
            </a:ext>
          </a:extLst>
        </xdr:cNvPr>
        <xdr:cNvCxnSpPr/>
      </xdr:nvCxnSpPr>
      <xdr:spPr>
        <a:xfrm>
          <a:off x="15481300" y="14300200"/>
          <a:ext cx="8382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11430</xdr:rowOff>
    </xdr:from>
    <xdr:to>
      <xdr:col>76</xdr:col>
      <xdr:colOff>165100</xdr:colOff>
      <xdr:row>83</xdr:row>
      <xdr:rowOff>113030</xdr:rowOff>
    </xdr:to>
    <xdr:sp macro="" textlink="">
      <xdr:nvSpPr>
        <xdr:cNvPr id="568" name="楕円 567">
          <a:extLst>
            <a:ext uri="{FF2B5EF4-FFF2-40B4-BE49-F238E27FC236}">
              <a16:creationId xmlns:a16="http://schemas.microsoft.com/office/drawing/2014/main" id="{29D10B55-E7B8-4C2C-BABE-5DF800684BF4}"/>
            </a:ext>
          </a:extLst>
        </xdr:cNvPr>
        <xdr:cNvSpPr/>
      </xdr:nvSpPr>
      <xdr:spPr>
        <a:xfrm>
          <a:off x="14541500" y="1424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62230</xdr:rowOff>
    </xdr:from>
    <xdr:to>
      <xdr:col>81</xdr:col>
      <xdr:colOff>50800</xdr:colOff>
      <xdr:row>83</xdr:row>
      <xdr:rowOff>69850</xdr:rowOff>
    </xdr:to>
    <xdr:cxnSp macro="">
      <xdr:nvCxnSpPr>
        <xdr:cNvPr id="569" name="直線コネクタ 568">
          <a:extLst>
            <a:ext uri="{FF2B5EF4-FFF2-40B4-BE49-F238E27FC236}">
              <a16:creationId xmlns:a16="http://schemas.microsoft.com/office/drawing/2014/main" id="{E82B272D-7947-4910-AD45-75481798FF74}"/>
            </a:ext>
          </a:extLst>
        </xdr:cNvPr>
        <xdr:cNvCxnSpPr/>
      </xdr:nvCxnSpPr>
      <xdr:spPr>
        <a:xfrm>
          <a:off x="14592300" y="14292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6350</xdr:rowOff>
    </xdr:from>
    <xdr:to>
      <xdr:col>72</xdr:col>
      <xdr:colOff>38100</xdr:colOff>
      <xdr:row>83</xdr:row>
      <xdr:rowOff>107950</xdr:rowOff>
    </xdr:to>
    <xdr:sp macro="" textlink="">
      <xdr:nvSpPr>
        <xdr:cNvPr id="570" name="楕円 569">
          <a:extLst>
            <a:ext uri="{FF2B5EF4-FFF2-40B4-BE49-F238E27FC236}">
              <a16:creationId xmlns:a16="http://schemas.microsoft.com/office/drawing/2014/main" id="{5ED09872-E287-4B7F-8D29-FEE4097395D2}"/>
            </a:ext>
          </a:extLst>
        </xdr:cNvPr>
        <xdr:cNvSpPr/>
      </xdr:nvSpPr>
      <xdr:spPr>
        <a:xfrm>
          <a:off x="13652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57150</xdr:rowOff>
    </xdr:from>
    <xdr:to>
      <xdr:col>76</xdr:col>
      <xdr:colOff>114300</xdr:colOff>
      <xdr:row>83</xdr:row>
      <xdr:rowOff>62230</xdr:rowOff>
    </xdr:to>
    <xdr:cxnSp macro="">
      <xdr:nvCxnSpPr>
        <xdr:cNvPr id="571" name="直線コネクタ 570">
          <a:extLst>
            <a:ext uri="{FF2B5EF4-FFF2-40B4-BE49-F238E27FC236}">
              <a16:creationId xmlns:a16="http://schemas.microsoft.com/office/drawing/2014/main" id="{1A4A3121-E8C9-4839-BFF7-35CE71F41B92}"/>
            </a:ext>
          </a:extLst>
        </xdr:cNvPr>
        <xdr:cNvCxnSpPr/>
      </xdr:nvCxnSpPr>
      <xdr:spPr>
        <a:xfrm>
          <a:off x="13703300" y="1428750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170180</xdr:rowOff>
    </xdr:from>
    <xdr:to>
      <xdr:col>67</xdr:col>
      <xdr:colOff>101600</xdr:colOff>
      <xdr:row>83</xdr:row>
      <xdr:rowOff>100330</xdr:rowOff>
    </xdr:to>
    <xdr:sp macro="" textlink="">
      <xdr:nvSpPr>
        <xdr:cNvPr id="572" name="楕円 571">
          <a:extLst>
            <a:ext uri="{FF2B5EF4-FFF2-40B4-BE49-F238E27FC236}">
              <a16:creationId xmlns:a16="http://schemas.microsoft.com/office/drawing/2014/main" id="{940CB362-B371-4C6C-B737-F9D8876E122B}"/>
            </a:ext>
          </a:extLst>
        </xdr:cNvPr>
        <xdr:cNvSpPr/>
      </xdr:nvSpPr>
      <xdr:spPr>
        <a:xfrm>
          <a:off x="12763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49530</xdr:rowOff>
    </xdr:from>
    <xdr:to>
      <xdr:col>71</xdr:col>
      <xdr:colOff>177800</xdr:colOff>
      <xdr:row>83</xdr:row>
      <xdr:rowOff>57150</xdr:rowOff>
    </xdr:to>
    <xdr:cxnSp macro="">
      <xdr:nvCxnSpPr>
        <xdr:cNvPr id="573" name="直線コネクタ 572">
          <a:extLst>
            <a:ext uri="{FF2B5EF4-FFF2-40B4-BE49-F238E27FC236}">
              <a16:creationId xmlns:a16="http://schemas.microsoft.com/office/drawing/2014/main" id="{C347C749-16B8-460D-89E9-537DBF7B1CB0}"/>
            </a:ext>
          </a:extLst>
        </xdr:cNvPr>
        <xdr:cNvCxnSpPr/>
      </xdr:nvCxnSpPr>
      <xdr:spPr>
        <a:xfrm>
          <a:off x="12814300" y="142798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574" name="n_1aveValue【児童館】&#10;有形固定資産減価償却率">
          <a:extLst>
            <a:ext uri="{FF2B5EF4-FFF2-40B4-BE49-F238E27FC236}">
              <a16:creationId xmlns:a16="http://schemas.microsoft.com/office/drawing/2014/main" id="{465AD681-EFA1-4591-ACE2-ABD98127E301}"/>
            </a:ext>
          </a:extLst>
        </xdr:cNvPr>
        <xdr:cNvSpPr txBox="1"/>
      </xdr:nvSpPr>
      <xdr:spPr>
        <a:xfrm>
          <a:off x="15266044" y="1381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575" name="n_2aveValue【児童館】&#10;有形固定資産減価償却率">
          <a:extLst>
            <a:ext uri="{FF2B5EF4-FFF2-40B4-BE49-F238E27FC236}">
              <a16:creationId xmlns:a16="http://schemas.microsoft.com/office/drawing/2014/main" id="{9E1A8D23-D683-4DAC-8A8B-5AAC5872BBB5}"/>
            </a:ext>
          </a:extLst>
        </xdr:cNvPr>
        <xdr:cNvSpPr txBox="1"/>
      </xdr:nvSpPr>
      <xdr:spPr>
        <a:xfrm>
          <a:off x="14389744" y="1381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576" name="n_3aveValue【児童館】&#10;有形固定資産減価償却率">
          <a:extLst>
            <a:ext uri="{FF2B5EF4-FFF2-40B4-BE49-F238E27FC236}">
              <a16:creationId xmlns:a16="http://schemas.microsoft.com/office/drawing/2014/main" id="{CC604D94-7B4A-4C26-B29B-C35F62A7BF99}"/>
            </a:ext>
          </a:extLst>
        </xdr:cNvPr>
        <xdr:cNvSpPr txBox="1"/>
      </xdr:nvSpPr>
      <xdr:spPr>
        <a:xfrm>
          <a:off x="13500744" y="1380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577" name="n_4aveValue【児童館】&#10;有形固定資産減価償却率">
          <a:extLst>
            <a:ext uri="{FF2B5EF4-FFF2-40B4-BE49-F238E27FC236}">
              <a16:creationId xmlns:a16="http://schemas.microsoft.com/office/drawing/2014/main" id="{AA633752-78A4-489F-A60C-BE8990F2CDA5}"/>
            </a:ext>
          </a:extLst>
        </xdr:cNvPr>
        <xdr:cNvSpPr txBox="1"/>
      </xdr:nvSpPr>
      <xdr:spPr>
        <a:xfrm>
          <a:off x="12611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111777</xdr:rowOff>
    </xdr:from>
    <xdr:ext cx="405111" cy="259045"/>
    <xdr:sp macro="" textlink="">
      <xdr:nvSpPr>
        <xdr:cNvPr id="578" name="n_1mainValue【児童館】&#10;有形固定資産減価償却率">
          <a:extLst>
            <a:ext uri="{FF2B5EF4-FFF2-40B4-BE49-F238E27FC236}">
              <a16:creationId xmlns:a16="http://schemas.microsoft.com/office/drawing/2014/main" id="{4433D046-9708-4BC1-BEFE-6EF9CD739F1B}"/>
            </a:ext>
          </a:extLst>
        </xdr:cNvPr>
        <xdr:cNvSpPr txBox="1"/>
      </xdr:nvSpPr>
      <xdr:spPr>
        <a:xfrm>
          <a:off x="15266044" y="1434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104157</xdr:rowOff>
    </xdr:from>
    <xdr:ext cx="405111" cy="259045"/>
    <xdr:sp macro="" textlink="">
      <xdr:nvSpPr>
        <xdr:cNvPr id="579" name="n_2mainValue【児童館】&#10;有形固定資産減価償却率">
          <a:extLst>
            <a:ext uri="{FF2B5EF4-FFF2-40B4-BE49-F238E27FC236}">
              <a16:creationId xmlns:a16="http://schemas.microsoft.com/office/drawing/2014/main" id="{73F63E22-3E26-496C-A4E6-98F0CBFEE754}"/>
            </a:ext>
          </a:extLst>
        </xdr:cNvPr>
        <xdr:cNvSpPr txBox="1"/>
      </xdr:nvSpPr>
      <xdr:spPr>
        <a:xfrm>
          <a:off x="14389744" y="1433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99077</xdr:rowOff>
    </xdr:from>
    <xdr:ext cx="405111" cy="259045"/>
    <xdr:sp macro="" textlink="">
      <xdr:nvSpPr>
        <xdr:cNvPr id="580" name="n_3mainValue【児童館】&#10;有形固定資産減価償却率">
          <a:extLst>
            <a:ext uri="{FF2B5EF4-FFF2-40B4-BE49-F238E27FC236}">
              <a16:creationId xmlns:a16="http://schemas.microsoft.com/office/drawing/2014/main" id="{92C0A4EB-C370-4C89-BC89-9FC783E3DBFB}"/>
            </a:ext>
          </a:extLst>
        </xdr:cNvPr>
        <xdr:cNvSpPr txBox="1"/>
      </xdr:nvSpPr>
      <xdr:spPr>
        <a:xfrm>
          <a:off x="13500744" y="1432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91457</xdr:rowOff>
    </xdr:from>
    <xdr:ext cx="405111" cy="259045"/>
    <xdr:sp macro="" textlink="">
      <xdr:nvSpPr>
        <xdr:cNvPr id="581" name="n_4mainValue【児童館】&#10;有形固定資産減価償却率">
          <a:extLst>
            <a:ext uri="{FF2B5EF4-FFF2-40B4-BE49-F238E27FC236}">
              <a16:creationId xmlns:a16="http://schemas.microsoft.com/office/drawing/2014/main" id="{CA0D2FAF-E18C-44C4-BC49-B6954F2A5276}"/>
            </a:ext>
          </a:extLst>
        </xdr:cNvPr>
        <xdr:cNvSpPr txBox="1"/>
      </xdr:nvSpPr>
      <xdr:spPr>
        <a:xfrm>
          <a:off x="126117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2" name="正方形/長方形 581">
          <a:extLst>
            <a:ext uri="{FF2B5EF4-FFF2-40B4-BE49-F238E27FC236}">
              <a16:creationId xmlns:a16="http://schemas.microsoft.com/office/drawing/2014/main" id="{025EED53-3D0F-4A9E-9480-0020648ECFE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3" name="正方形/長方形 582">
          <a:extLst>
            <a:ext uri="{FF2B5EF4-FFF2-40B4-BE49-F238E27FC236}">
              <a16:creationId xmlns:a16="http://schemas.microsoft.com/office/drawing/2014/main" id="{A5092181-B7ED-48A9-8CA0-6E46136C0F1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4" name="正方形/長方形 583">
          <a:extLst>
            <a:ext uri="{FF2B5EF4-FFF2-40B4-BE49-F238E27FC236}">
              <a16:creationId xmlns:a16="http://schemas.microsoft.com/office/drawing/2014/main" id="{63CB1D02-38CA-43C0-A8E4-BB6034A4BE0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5" name="正方形/長方形 584">
          <a:extLst>
            <a:ext uri="{FF2B5EF4-FFF2-40B4-BE49-F238E27FC236}">
              <a16:creationId xmlns:a16="http://schemas.microsoft.com/office/drawing/2014/main" id="{B4F60122-9EA6-44A6-83C4-34026A19728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6" name="正方形/長方形 585">
          <a:extLst>
            <a:ext uri="{FF2B5EF4-FFF2-40B4-BE49-F238E27FC236}">
              <a16:creationId xmlns:a16="http://schemas.microsoft.com/office/drawing/2014/main" id="{02CCB23F-8AC6-4CB0-AA7D-89A89E0875B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7" name="正方形/長方形 586">
          <a:extLst>
            <a:ext uri="{FF2B5EF4-FFF2-40B4-BE49-F238E27FC236}">
              <a16:creationId xmlns:a16="http://schemas.microsoft.com/office/drawing/2014/main" id="{7A241055-B8D1-4D24-B3C7-CCC38B166D1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8" name="正方形/長方形 587">
          <a:extLst>
            <a:ext uri="{FF2B5EF4-FFF2-40B4-BE49-F238E27FC236}">
              <a16:creationId xmlns:a16="http://schemas.microsoft.com/office/drawing/2014/main" id="{1983406D-CEFF-4D01-9333-016ECD2F822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9" name="正方形/長方形 588">
          <a:extLst>
            <a:ext uri="{FF2B5EF4-FFF2-40B4-BE49-F238E27FC236}">
              <a16:creationId xmlns:a16="http://schemas.microsoft.com/office/drawing/2014/main" id="{25F8E697-D3DB-46A6-BAC5-C1B21CE7A1B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0" name="テキスト ボックス 589">
          <a:extLst>
            <a:ext uri="{FF2B5EF4-FFF2-40B4-BE49-F238E27FC236}">
              <a16:creationId xmlns:a16="http://schemas.microsoft.com/office/drawing/2014/main" id="{FCF6C8F4-36C1-4B37-AE37-254F59B08F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1" name="直線コネクタ 590">
          <a:extLst>
            <a:ext uri="{FF2B5EF4-FFF2-40B4-BE49-F238E27FC236}">
              <a16:creationId xmlns:a16="http://schemas.microsoft.com/office/drawing/2014/main" id="{5DDE3D49-224C-4359-B6EC-FD8E9416AB1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2" name="直線コネクタ 591">
          <a:extLst>
            <a:ext uri="{FF2B5EF4-FFF2-40B4-BE49-F238E27FC236}">
              <a16:creationId xmlns:a16="http://schemas.microsoft.com/office/drawing/2014/main" id="{760C997F-7EA4-47EC-B166-9DDF3502A49E}"/>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3" name="テキスト ボックス 592">
          <a:extLst>
            <a:ext uri="{FF2B5EF4-FFF2-40B4-BE49-F238E27FC236}">
              <a16:creationId xmlns:a16="http://schemas.microsoft.com/office/drawing/2014/main" id="{9F16A4CB-7A26-4C35-B71F-D376830BFAE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4" name="直線コネクタ 593">
          <a:extLst>
            <a:ext uri="{FF2B5EF4-FFF2-40B4-BE49-F238E27FC236}">
              <a16:creationId xmlns:a16="http://schemas.microsoft.com/office/drawing/2014/main" id="{4BBD4B43-7089-459A-BC99-6104504461ED}"/>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5" name="テキスト ボックス 594">
          <a:extLst>
            <a:ext uri="{FF2B5EF4-FFF2-40B4-BE49-F238E27FC236}">
              <a16:creationId xmlns:a16="http://schemas.microsoft.com/office/drawing/2014/main" id="{356BE806-9585-4F41-BA12-3560E42207A1}"/>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6" name="直線コネクタ 595">
          <a:extLst>
            <a:ext uri="{FF2B5EF4-FFF2-40B4-BE49-F238E27FC236}">
              <a16:creationId xmlns:a16="http://schemas.microsoft.com/office/drawing/2014/main" id="{17304FE1-CB35-4280-8B82-328EE8787F3B}"/>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7" name="テキスト ボックス 596">
          <a:extLst>
            <a:ext uri="{FF2B5EF4-FFF2-40B4-BE49-F238E27FC236}">
              <a16:creationId xmlns:a16="http://schemas.microsoft.com/office/drawing/2014/main" id="{FD52998E-F443-4F97-B73E-CA0687709022}"/>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8" name="直線コネクタ 597">
          <a:extLst>
            <a:ext uri="{FF2B5EF4-FFF2-40B4-BE49-F238E27FC236}">
              <a16:creationId xmlns:a16="http://schemas.microsoft.com/office/drawing/2014/main" id="{EB322C63-F68E-440E-8A95-64F6EED5552D}"/>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9" name="テキスト ボックス 598">
          <a:extLst>
            <a:ext uri="{FF2B5EF4-FFF2-40B4-BE49-F238E27FC236}">
              <a16:creationId xmlns:a16="http://schemas.microsoft.com/office/drawing/2014/main" id="{B72C1E14-3F9D-423A-9F16-82DCE30E97F3}"/>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0" name="直線コネクタ 599">
          <a:extLst>
            <a:ext uri="{FF2B5EF4-FFF2-40B4-BE49-F238E27FC236}">
              <a16:creationId xmlns:a16="http://schemas.microsoft.com/office/drawing/2014/main" id="{596249A8-89A5-46A4-994C-D4F0170AA082}"/>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1" name="テキスト ボックス 600">
          <a:extLst>
            <a:ext uri="{FF2B5EF4-FFF2-40B4-BE49-F238E27FC236}">
              <a16:creationId xmlns:a16="http://schemas.microsoft.com/office/drawing/2014/main" id="{9A78553D-16C2-45AE-BFD1-4EB32B1E359E}"/>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2" name="直線コネクタ 601">
          <a:extLst>
            <a:ext uri="{FF2B5EF4-FFF2-40B4-BE49-F238E27FC236}">
              <a16:creationId xmlns:a16="http://schemas.microsoft.com/office/drawing/2014/main" id="{811E9D74-A0D1-425F-AA15-1AEFFAEAA31E}"/>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3" name="テキスト ボックス 602">
          <a:extLst>
            <a:ext uri="{FF2B5EF4-FFF2-40B4-BE49-F238E27FC236}">
              <a16:creationId xmlns:a16="http://schemas.microsoft.com/office/drawing/2014/main" id="{438FC066-9A11-44F5-AFCF-628DA9769165}"/>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AC206F5D-8372-4ED7-8D68-9C3A7CAE360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C408B966-BC4A-452A-B754-10BCAFB1772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児童館】&#10;一人当たり面積グラフ枠">
          <a:extLst>
            <a:ext uri="{FF2B5EF4-FFF2-40B4-BE49-F238E27FC236}">
              <a16:creationId xmlns:a16="http://schemas.microsoft.com/office/drawing/2014/main" id="{F32B4CAF-EAC7-4387-8450-950C6D59904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607" name="直線コネクタ 606">
          <a:extLst>
            <a:ext uri="{FF2B5EF4-FFF2-40B4-BE49-F238E27FC236}">
              <a16:creationId xmlns:a16="http://schemas.microsoft.com/office/drawing/2014/main" id="{DBE7A06C-59E8-4F9F-A94C-11843FFEA422}"/>
            </a:ext>
          </a:extLst>
        </xdr:cNvPr>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608" name="【児童館】&#10;一人当たり面積最小値テキスト">
          <a:extLst>
            <a:ext uri="{FF2B5EF4-FFF2-40B4-BE49-F238E27FC236}">
              <a16:creationId xmlns:a16="http://schemas.microsoft.com/office/drawing/2014/main" id="{E44DB69F-31DE-4F18-A849-C83C9757E468}"/>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609" name="直線コネクタ 608">
          <a:extLst>
            <a:ext uri="{FF2B5EF4-FFF2-40B4-BE49-F238E27FC236}">
              <a16:creationId xmlns:a16="http://schemas.microsoft.com/office/drawing/2014/main" id="{C745B6B8-2AB5-4E92-A61C-6FCF73197E90}"/>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610" name="【児童館】&#10;一人当たり面積最大値テキスト">
          <a:extLst>
            <a:ext uri="{FF2B5EF4-FFF2-40B4-BE49-F238E27FC236}">
              <a16:creationId xmlns:a16="http://schemas.microsoft.com/office/drawing/2014/main" id="{5F308920-B27F-4D4A-982D-647A06F67487}"/>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611" name="直線コネクタ 610">
          <a:extLst>
            <a:ext uri="{FF2B5EF4-FFF2-40B4-BE49-F238E27FC236}">
              <a16:creationId xmlns:a16="http://schemas.microsoft.com/office/drawing/2014/main" id="{B7DA39A1-C969-4524-960D-088E75DA5AE2}"/>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101798</xdr:rowOff>
    </xdr:from>
    <xdr:ext cx="469744" cy="259045"/>
    <xdr:sp macro="" textlink="">
      <xdr:nvSpPr>
        <xdr:cNvPr id="612" name="【児童館】&#10;一人当たり面積平均値テキスト">
          <a:extLst>
            <a:ext uri="{FF2B5EF4-FFF2-40B4-BE49-F238E27FC236}">
              <a16:creationId xmlns:a16="http://schemas.microsoft.com/office/drawing/2014/main" id="{A91C46BC-2414-467F-A7DE-77E247E6657C}"/>
            </a:ext>
          </a:extLst>
        </xdr:cNvPr>
        <xdr:cNvSpPr txBox="1"/>
      </xdr:nvSpPr>
      <xdr:spPr>
        <a:xfrm>
          <a:off x="22199600" y="14503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613" name="フローチャート: 判断 612">
          <a:extLst>
            <a:ext uri="{FF2B5EF4-FFF2-40B4-BE49-F238E27FC236}">
              <a16:creationId xmlns:a16="http://schemas.microsoft.com/office/drawing/2014/main" id="{271DB48C-1496-45A5-B66F-2CAA5FDA8909}"/>
            </a:ext>
          </a:extLst>
        </xdr:cNvPr>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614" name="フローチャート: 判断 613">
          <a:extLst>
            <a:ext uri="{FF2B5EF4-FFF2-40B4-BE49-F238E27FC236}">
              <a16:creationId xmlns:a16="http://schemas.microsoft.com/office/drawing/2014/main" id="{FDDBCE93-D760-438A-AC99-C76B1896EB18}"/>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615" name="フローチャート: 判断 614">
          <a:extLst>
            <a:ext uri="{FF2B5EF4-FFF2-40B4-BE49-F238E27FC236}">
              <a16:creationId xmlns:a16="http://schemas.microsoft.com/office/drawing/2014/main" id="{58D7DCBB-0E5C-42F1-9433-678588FFAA35}"/>
            </a:ext>
          </a:extLst>
        </xdr:cNvPr>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616" name="フローチャート: 判断 615">
          <a:extLst>
            <a:ext uri="{FF2B5EF4-FFF2-40B4-BE49-F238E27FC236}">
              <a16:creationId xmlns:a16="http://schemas.microsoft.com/office/drawing/2014/main" id="{29109663-24E9-4790-A746-1355ADEC682A}"/>
            </a:ext>
          </a:extLst>
        </xdr:cNvPr>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617" name="フローチャート: 判断 616">
          <a:extLst>
            <a:ext uri="{FF2B5EF4-FFF2-40B4-BE49-F238E27FC236}">
              <a16:creationId xmlns:a16="http://schemas.microsoft.com/office/drawing/2014/main" id="{550BA7BB-96DA-4721-A8F5-5DF9A65FC11D}"/>
            </a:ext>
          </a:extLst>
        </xdr:cNvPr>
        <xdr:cNvSpPr/>
      </xdr:nvSpPr>
      <xdr:spPr>
        <a:xfrm>
          <a:off x="18605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ED547CA5-E11C-4545-909D-26FC57A4064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2BF217CE-1F11-4A77-8227-FC8BFE6DC80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E8416D4F-A2CD-496A-A5D8-C2B4D6D1AEB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CE002A17-411F-4E02-B8F1-7957B7E0443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64E49EF6-9565-45BA-B2DE-69F76073DFF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109764</xdr:rowOff>
    </xdr:from>
    <xdr:to>
      <xdr:col>116</xdr:col>
      <xdr:colOff>114300</xdr:colOff>
      <xdr:row>84</xdr:row>
      <xdr:rowOff>39914</xdr:rowOff>
    </xdr:to>
    <xdr:sp macro="" textlink="">
      <xdr:nvSpPr>
        <xdr:cNvPr id="623" name="楕円 622">
          <a:extLst>
            <a:ext uri="{FF2B5EF4-FFF2-40B4-BE49-F238E27FC236}">
              <a16:creationId xmlns:a16="http://schemas.microsoft.com/office/drawing/2014/main" id="{9DF25AFB-AAFE-4A57-9A65-DD622D46B82B}"/>
            </a:ext>
          </a:extLst>
        </xdr:cNvPr>
        <xdr:cNvSpPr/>
      </xdr:nvSpPr>
      <xdr:spPr>
        <a:xfrm>
          <a:off x="22110700" y="1434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132641</xdr:rowOff>
    </xdr:from>
    <xdr:ext cx="469744" cy="259045"/>
    <xdr:sp macro="" textlink="">
      <xdr:nvSpPr>
        <xdr:cNvPr id="624" name="【児童館】&#10;一人当たり面積該当値テキスト">
          <a:extLst>
            <a:ext uri="{FF2B5EF4-FFF2-40B4-BE49-F238E27FC236}">
              <a16:creationId xmlns:a16="http://schemas.microsoft.com/office/drawing/2014/main" id="{FA2BDED9-EA82-4020-A145-8A66CFC8B269}"/>
            </a:ext>
          </a:extLst>
        </xdr:cNvPr>
        <xdr:cNvSpPr txBox="1"/>
      </xdr:nvSpPr>
      <xdr:spPr>
        <a:xfrm>
          <a:off x="22199600" y="14191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120650</xdr:rowOff>
    </xdr:from>
    <xdr:to>
      <xdr:col>112</xdr:col>
      <xdr:colOff>38100</xdr:colOff>
      <xdr:row>84</xdr:row>
      <xdr:rowOff>50800</xdr:rowOff>
    </xdr:to>
    <xdr:sp macro="" textlink="">
      <xdr:nvSpPr>
        <xdr:cNvPr id="625" name="楕円 624">
          <a:extLst>
            <a:ext uri="{FF2B5EF4-FFF2-40B4-BE49-F238E27FC236}">
              <a16:creationId xmlns:a16="http://schemas.microsoft.com/office/drawing/2014/main" id="{4E922388-F36D-4CCA-87CD-436774F1DAB5}"/>
            </a:ext>
          </a:extLst>
        </xdr:cNvPr>
        <xdr:cNvSpPr/>
      </xdr:nvSpPr>
      <xdr:spPr>
        <a:xfrm>
          <a:off x="21272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160564</xdr:rowOff>
    </xdr:from>
    <xdr:to>
      <xdr:col>116</xdr:col>
      <xdr:colOff>63500</xdr:colOff>
      <xdr:row>84</xdr:row>
      <xdr:rowOff>0</xdr:rowOff>
    </xdr:to>
    <xdr:cxnSp macro="">
      <xdr:nvCxnSpPr>
        <xdr:cNvPr id="626" name="直線コネクタ 625">
          <a:extLst>
            <a:ext uri="{FF2B5EF4-FFF2-40B4-BE49-F238E27FC236}">
              <a16:creationId xmlns:a16="http://schemas.microsoft.com/office/drawing/2014/main" id="{9E579C8B-C4F4-47B4-83D0-EFB13A25C1BC}"/>
            </a:ext>
          </a:extLst>
        </xdr:cNvPr>
        <xdr:cNvCxnSpPr/>
      </xdr:nvCxnSpPr>
      <xdr:spPr>
        <a:xfrm flipV="1">
          <a:off x="21323300" y="14390914"/>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131536</xdr:rowOff>
    </xdr:from>
    <xdr:to>
      <xdr:col>107</xdr:col>
      <xdr:colOff>101600</xdr:colOff>
      <xdr:row>84</xdr:row>
      <xdr:rowOff>61686</xdr:rowOff>
    </xdr:to>
    <xdr:sp macro="" textlink="">
      <xdr:nvSpPr>
        <xdr:cNvPr id="627" name="楕円 626">
          <a:extLst>
            <a:ext uri="{FF2B5EF4-FFF2-40B4-BE49-F238E27FC236}">
              <a16:creationId xmlns:a16="http://schemas.microsoft.com/office/drawing/2014/main" id="{7097947E-6801-449C-B2F2-C53D145A1CB9}"/>
            </a:ext>
          </a:extLst>
        </xdr:cNvPr>
        <xdr:cNvSpPr/>
      </xdr:nvSpPr>
      <xdr:spPr>
        <a:xfrm>
          <a:off x="20383500" y="1436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0</xdr:rowOff>
    </xdr:from>
    <xdr:to>
      <xdr:col>111</xdr:col>
      <xdr:colOff>177800</xdr:colOff>
      <xdr:row>84</xdr:row>
      <xdr:rowOff>10886</xdr:rowOff>
    </xdr:to>
    <xdr:cxnSp macro="">
      <xdr:nvCxnSpPr>
        <xdr:cNvPr id="628" name="直線コネクタ 627">
          <a:extLst>
            <a:ext uri="{FF2B5EF4-FFF2-40B4-BE49-F238E27FC236}">
              <a16:creationId xmlns:a16="http://schemas.microsoft.com/office/drawing/2014/main" id="{DC2B8179-1A2F-4092-80B0-F852B7E67ACA}"/>
            </a:ext>
          </a:extLst>
        </xdr:cNvPr>
        <xdr:cNvCxnSpPr/>
      </xdr:nvCxnSpPr>
      <xdr:spPr>
        <a:xfrm flipV="1">
          <a:off x="20434300" y="144018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629" name="楕円 628">
          <a:extLst>
            <a:ext uri="{FF2B5EF4-FFF2-40B4-BE49-F238E27FC236}">
              <a16:creationId xmlns:a16="http://schemas.microsoft.com/office/drawing/2014/main" id="{7A7D436C-26CF-44D6-9FB7-5A56AC606D85}"/>
            </a:ext>
          </a:extLst>
        </xdr:cNvPr>
        <xdr:cNvSpPr/>
      </xdr:nvSpPr>
      <xdr:spPr>
        <a:xfrm>
          <a:off x="19494500" y="1437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10886</xdr:rowOff>
    </xdr:from>
    <xdr:to>
      <xdr:col>107</xdr:col>
      <xdr:colOff>50800</xdr:colOff>
      <xdr:row>84</xdr:row>
      <xdr:rowOff>21771</xdr:rowOff>
    </xdr:to>
    <xdr:cxnSp macro="">
      <xdr:nvCxnSpPr>
        <xdr:cNvPr id="630" name="直線コネクタ 629">
          <a:extLst>
            <a:ext uri="{FF2B5EF4-FFF2-40B4-BE49-F238E27FC236}">
              <a16:creationId xmlns:a16="http://schemas.microsoft.com/office/drawing/2014/main" id="{129EC255-727C-45E0-BDB7-74F5C7AEE8E3}"/>
            </a:ext>
          </a:extLst>
        </xdr:cNvPr>
        <xdr:cNvCxnSpPr/>
      </xdr:nvCxnSpPr>
      <xdr:spPr>
        <a:xfrm flipV="1">
          <a:off x="19545300" y="14412686"/>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153307</xdr:rowOff>
    </xdr:from>
    <xdr:to>
      <xdr:col>98</xdr:col>
      <xdr:colOff>38100</xdr:colOff>
      <xdr:row>84</xdr:row>
      <xdr:rowOff>83457</xdr:rowOff>
    </xdr:to>
    <xdr:sp macro="" textlink="">
      <xdr:nvSpPr>
        <xdr:cNvPr id="631" name="楕円 630">
          <a:extLst>
            <a:ext uri="{FF2B5EF4-FFF2-40B4-BE49-F238E27FC236}">
              <a16:creationId xmlns:a16="http://schemas.microsoft.com/office/drawing/2014/main" id="{A4B44D2C-1E78-4D5A-9349-746ADEF442A0}"/>
            </a:ext>
          </a:extLst>
        </xdr:cNvPr>
        <xdr:cNvSpPr/>
      </xdr:nvSpPr>
      <xdr:spPr>
        <a:xfrm>
          <a:off x="18605500" y="1438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21771</xdr:rowOff>
    </xdr:from>
    <xdr:to>
      <xdr:col>102</xdr:col>
      <xdr:colOff>114300</xdr:colOff>
      <xdr:row>84</xdr:row>
      <xdr:rowOff>32657</xdr:rowOff>
    </xdr:to>
    <xdr:cxnSp macro="">
      <xdr:nvCxnSpPr>
        <xdr:cNvPr id="632" name="直線コネクタ 631">
          <a:extLst>
            <a:ext uri="{FF2B5EF4-FFF2-40B4-BE49-F238E27FC236}">
              <a16:creationId xmlns:a16="http://schemas.microsoft.com/office/drawing/2014/main" id="{183C7A69-C2DF-483B-99D8-A372A13F767F}"/>
            </a:ext>
          </a:extLst>
        </xdr:cNvPr>
        <xdr:cNvCxnSpPr/>
      </xdr:nvCxnSpPr>
      <xdr:spPr>
        <a:xfrm flipV="1">
          <a:off x="18656300" y="14423571"/>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22877</xdr:rowOff>
    </xdr:from>
    <xdr:ext cx="469744" cy="259045"/>
    <xdr:sp macro="" textlink="">
      <xdr:nvSpPr>
        <xdr:cNvPr id="633" name="n_1aveValue【児童館】&#10;一人当たり面積">
          <a:extLst>
            <a:ext uri="{FF2B5EF4-FFF2-40B4-BE49-F238E27FC236}">
              <a16:creationId xmlns:a16="http://schemas.microsoft.com/office/drawing/2014/main" id="{9F822947-78EF-46AC-8BF5-EF819310CD9A}"/>
            </a:ext>
          </a:extLst>
        </xdr:cNvPr>
        <xdr:cNvSpPr txBox="1"/>
      </xdr:nvSpPr>
      <xdr:spPr>
        <a:xfrm>
          <a:off x="210757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55534</xdr:rowOff>
    </xdr:from>
    <xdr:ext cx="469744" cy="259045"/>
    <xdr:sp macro="" textlink="">
      <xdr:nvSpPr>
        <xdr:cNvPr id="634" name="n_2aveValue【児童館】&#10;一人当たり面積">
          <a:extLst>
            <a:ext uri="{FF2B5EF4-FFF2-40B4-BE49-F238E27FC236}">
              <a16:creationId xmlns:a16="http://schemas.microsoft.com/office/drawing/2014/main" id="{63764EFE-C948-42AA-8D04-A1D631B3AF9C}"/>
            </a:ext>
          </a:extLst>
        </xdr:cNvPr>
        <xdr:cNvSpPr txBox="1"/>
      </xdr:nvSpPr>
      <xdr:spPr>
        <a:xfrm>
          <a:off x="20199427" y="1462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66420</xdr:rowOff>
    </xdr:from>
    <xdr:ext cx="469744" cy="259045"/>
    <xdr:sp macro="" textlink="">
      <xdr:nvSpPr>
        <xdr:cNvPr id="635" name="n_3aveValue【児童館】&#10;一人当たり面積">
          <a:extLst>
            <a:ext uri="{FF2B5EF4-FFF2-40B4-BE49-F238E27FC236}">
              <a16:creationId xmlns:a16="http://schemas.microsoft.com/office/drawing/2014/main" id="{F31E2F6B-3ABD-4042-8CE2-59CDD150CB4C}"/>
            </a:ext>
          </a:extLst>
        </xdr:cNvPr>
        <xdr:cNvSpPr txBox="1"/>
      </xdr:nvSpPr>
      <xdr:spPr>
        <a:xfrm>
          <a:off x="193104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44648</xdr:rowOff>
    </xdr:from>
    <xdr:ext cx="469744" cy="259045"/>
    <xdr:sp macro="" textlink="">
      <xdr:nvSpPr>
        <xdr:cNvPr id="636" name="n_4aveValue【児童館】&#10;一人当たり面積">
          <a:extLst>
            <a:ext uri="{FF2B5EF4-FFF2-40B4-BE49-F238E27FC236}">
              <a16:creationId xmlns:a16="http://schemas.microsoft.com/office/drawing/2014/main" id="{5A39A298-52EE-45D9-BD13-4C167F8D63BA}"/>
            </a:ext>
          </a:extLst>
        </xdr:cNvPr>
        <xdr:cNvSpPr txBox="1"/>
      </xdr:nvSpPr>
      <xdr:spPr>
        <a:xfrm>
          <a:off x="18421427" y="1461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67327</xdr:rowOff>
    </xdr:from>
    <xdr:ext cx="469744" cy="259045"/>
    <xdr:sp macro="" textlink="">
      <xdr:nvSpPr>
        <xdr:cNvPr id="637" name="n_1mainValue【児童館】&#10;一人当たり面積">
          <a:extLst>
            <a:ext uri="{FF2B5EF4-FFF2-40B4-BE49-F238E27FC236}">
              <a16:creationId xmlns:a16="http://schemas.microsoft.com/office/drawing/2014/main" id="{BC01B7E5-B3A5-4C2A-AEC0-5DC15472E59D}"/>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78213</xdr:rowOff>
    </xdr:from>
    <xdr:ext cx="469744" cy="259045"/>
    <xdr:sp macro="" textlink="">
      <xdr:nvSpPr>
        <xdr:cNvPr id="638" name="n_2mainValue【児童館】&#10;一人当たり面積">
          <a:extLst>
            <a:ext uri="{FF2B5EF4-FFF2-40B4-BE49-F238E27FC236}">
              <a16:creationId xmlns:a16="http://schemas.microsoft.com/office/drawing/2014/main" id="{F12ED5B5-8268-4210-8ABC-3D391A733E97}"/>
            </a:ext>
          </a:extLst>
        </xdr:cNvPr>
        <xdr:cNvSpPr txBox="1"/>
      </xdr:nvSpPr>
      <xdr:spPr>
        <a:xfrm>
          <a:off x="20199427" y="14137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89098</xdr:rowOff>
    </xdr:from>
    <xdr:ext cx="469744" cy="259045"/>
    <xdr:sp macro="" textlink="">
      <xdr:nvSpPr>
        <xdr:cNvPr id="639" name="n_3mainValue【児童館】&#10;一人当たり面積">
          <a:extLst>
            <a:ext uri="{FF2B5EF4-FFF2-40B4-BE49-F238E27FC236}">
              <a16:creationId xmlns:a16="http://schemas.microsoft.com/office/drawing/2014/main" id="{859AEA37-9143-4BF8-9BAF-6A3FDED06B0F}"/>
            </a:ext>
          </a:extLst>
        </xdr:cNvPr>
        <xdr:cNvSpPr txBox="1"/>
      </xdr:nvSpPr>
      <xdr:spPr>
        <a:xfrm>
          <a:off x="193104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99984</xdr:rowOff>
    </xdr:from>
    <xdr:ext cx="469744" cy="259045"/>
    <xdr:sp macro="" textlink="">
      <xdr:nvSpPr>
        <xdr:cNvPr id="640" name="n_4mainValue【児童館】&#10;一人当たり面積">
          <a:extLst>
            <a:ext uri="{FF2B5EF4-FFF2-40B4-BE49-F238E27FC236}">
              <a16:creationId xmlns:a16="http://schemas.microsoft.com/office/drawing/2014/main" id="{0E78C735-8CB1-4138-A1BA-A63818938869}"/>
            </a:ext>
          </a:extLst>
        </xdr:cNvPr>
        <xdr:cNvSpPr txBox="1"/>
      </xdr:nvSpPr>
      <xdr:spPr>
        <a:xfrm>
          <a:off x="18421427" y="1415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DD865A9C-56E6-42DF-8E7A-4B1911C795A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0AD2BC66-7332-4D86-9001-173779D1130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988A792D-34E4-4446-802A-44CF313DF61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6B49EF52-ECE1-4010-8025-BA8E4B63C0F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8D711BA4-C098-4D1C-A10F-79918137223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7AF08559-BDF7-4854-91BC-85CBE0ACB2D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03107E1B-396E-4B64-B43B-C52FC40F944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41C7A843-65E9-4E07-91F8-5FC7A2C868B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193E4626-D77F-4642-AA5F-973E2E02F47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EC3A538D-50E9-408D-AC23-E0D42A26182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BF8093B6-268A-4FB1-9EE6-CB4293F4E55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2" name="直線コネクタ 651">
          <a:extLst>
            <a:ext uri="{FF2B5EF4-FFF2-40B4-BE49-F238E27FC236}">
              <a16:creationId xmlns:a16="http://schemas.microsoft.com/office/drawing/2014/main" id="{41F9502D-5A7F-41E7-8B04-0503B2B6FFFB}"/>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3" name="テキスト ボックス 652">
          <a:extLst>
            <a:ext uri="{FF2B5EF4-FFF2-40B4-BE49-F238E27FC236}">
              <a16:creationId xmlns:a16="http://schemas.microsoft.com/office/drawing/2014/main" id="{9BBF71BF-FEE1-41B3-9EFB-B9A3FF78FBCF}"/>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4" name="直線コネクタ 653">
          <a:extLst>
            <a:ext uri="{FF2B5EF4-FFF2-40B4-BE49-F238E27FC236}">
              <a16:creationId xmlns:a16="http://schemas.microsoft.com/office/drawing/2014/main" id="{2505F40B-DB41-480E-9972-A100F6D84AE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5" name="テキスト ボックス 654">
          <a:extLst>
            <a:ext uri="{FF2B5EF4-FFF2-40B4-BE49-F238E27FC236}">
              <a16:creationId xmlns:a16="http://schemas.microsoft.com/office/drawing/2014/main" id="{04E06207-D64E-4DC2-86F7-1C7462FA4E0D}"/>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6" name="直線コネクタ 655">
          <a:extLst>
            <a:ext uri="{FF2B5EF4-FFF2-40B4-BE49-F238E27FC236}">
              <a16:creationId xmlns:a16="http://schemas.microsoft.com/office/drawing/2014/main" id="{F3544B68-6541-49BF-95B2-477A374175C2}"/>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7" name="テキスト ボックス 656">
          <a:extLst>
            <a:ext uri="{FF2B5EF4-FFF2-40B4-BE49-F238E27FC236}">
              <a16:creationId xmlns:a16="http://schemas.microsoft.com/office/drawing/2014/main" id="{9DA28105-3DB1-45B0-B692-31FBA74F76A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8" name="直線コネクタ 657">
          <a:extLst>
            <a:ext uri="{FF2B5EF4-FFF2-40B4-BE49-F238E27FC236}">
              <a16:creationId xmlns:a16="http://schemas.microsoft.com/office/drawing/2014/main" id="{B13B660E-41F9-481D-B020-30B42B2DF2AC}"/>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9" name="テキスト ボックス 658">
          <a:extLst>
            <a:ext uri="{FF2B5EF4-FFF2-40B4-BE49-F238E27FC236}">
              <a16:creationId xmlns:a16="http://schemas.microsoft.com/office/drawing/2014/main" id="{B5090342-3876-47B3-B5A5-C45F92C8751D}"/>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0" name="直線コネクタ 659">
          <a:extLst>
            <a:ext uri="{FF2B5EF4-FFF2-40B4-BE49-F238E27FC236}">
              <a16:creationId xmlns:a16="http://schemas.microsoft.com/office/drawing/2014/main" id="{0434E8BB-734C-4F65-8B11-95C836312F1B}"/>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1" name="テキスト ボックス 660">
          <a:extLst>
            <a:ext uri="{FF2B5EF4-FFF2-40B4-BE49-F238E27FC236}">
              <a16:creationId xmlns:a16="http://schemas.microsoft.com/office/drawing/2014/main" id="{13779EFB-7CB3-40C3-8778-6781190074E4}"/>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89088A98-48BF-49C8-804C-E093DD82296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3" name="テキスト ボックス 662">
          <a:extLst>
            <a:ext uri="{FF2B5EF4-FFF2-40B4-BE49-F238E27FC236}">
              <a16:creationId xmlns:a16="http://schemas.microsoft.com/office/drawing/2014/main" id="{9AEB5471-E652-4211-A5BB-678DD365C23C}"/>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4" name="【公民館】&#10;有形固定資産減価償却率グラフ枠">
          <a:extLst>
            <a:ext uri="{FF2B5EF4-FFF2-40B4-BE49-F238E27FC236}">
              <a16:creationId xmlns:a16="http://schemas.microsoft.com/office/drawing/2014/main" id="{F859B7DA-F58A-4B27-94EF-AB569124946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665" name="直線コネクタ 664">
          <a:extLst>
            <a:ext uri="{FF2B5EF4-FFF2-40B4-BE49-F238E27FC236}">
              <a16:creationId xmlns:a16="http://schemas.microsoft.com/office/drawing/2014/main" id="{43C18935-DEF1-462E-BDE4-2394BD715E90}"/>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6" name="【公民館】&#10;有形固定資産減価償却率最小値テキスト">
          <a:extLst>
            <a:ext uri="{FF2B5EF4-FFF2-40B4-BE49-F238E27FC236}">
              <a16:creationId xmlns:a16="http://schemas.microsoft.com/office/drawing/2014/main" id="{EB334E63-D49F-40E9-AB9E-A3E403D70EB1}"/>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7" name="直線コネクタ 666">
          <a:extLst>
            <a:ext uri="{FF2B5EF4-FFF2-40B4-BE49-F238E27FC236}">
              <a16:creationId xmlns:a16="http://schemas.microsoft.com/office/drawing/2014/main" id="{F4C8F67F-C52D-4C05-95D0-2AF2C94FF6D1}"/>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668" name="【公民館】&#10;有形固定資産減価償却率最大値テキスト">
          <a:extLst>
            <a:ext uri="{FF2B5EF4-FFF2-40B4-BE49-F238E27FC236}">
              <a16:creationId xmlns:a16="http://schemas.microsoft.com/office/drawing/2014/main" id="{E9DB8AC6-B581-4ACE-96C7-6E0CF8A2ABE6}"/>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669" name="直線コネクタ 668">
          <a:extLst>
            <a:ext uri="{FF2B5EF4-FFF2-40B4-BE49-F238E27FC236}">
              <a16:creationId xmlns:a16="http://schemas.microsoft.com/office/drawing/2014/main" id="{4FCFBF8D-81D2-431A-8CB7-C43969A80DE5}"/>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670" name="【公民館】&#10;有形固定資産減価償却率平均値テキスト">
          <a:extLst>
            <a:ext uri="{FF2B5EF4-FFF2-40B4-BE49-F238E27FC236}">
              <a16:creationId xmlns:a16="http://schemas.microsoft.com/office/drawing/2014/main" id="{EFEC4966-7E5A-46D2-AD47-EB3B73B2237A}"/>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71" name="フローチャート: 判断 670">
          <a:extLst>
            <a:ext uri="{FF2B5EF4-FFF2-40B4-BE49-F238E27FC236}">
              <a16:creationId xmlns:a16="http://schemas.microsoft.com/office/drawing/2014/main" id="{B6EC3F9A-EEF6-4E23-94AE-EE0DC504582A}"/>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672" name="フローチャート: 判断 671">
          <a:extLst>
            <a:ext uri="{FF2B5EF4-FFF2-40B4-BE49-F238E27FC236}">
              <a16:creationId xmlns:a16="http://schemas.microsoft.com/office/drawing/2014/main" id="{7DEA5BB5-6528-4984-ADAE-E2EF5C23C5F3}"/>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673" name="フローチャート: 判断 672">
          <a:extLst>
            <a:ext uri="{FF2B5EF4-FFF2-40B4-BE49-F238E27FC236}">
              <a16:creationId xmlns:a16="http://schemas.microsoft.com/office/drawing/2014/main" id="{5E4B6EFC-FF1A-4DD3-9E72-C9014AAFEC12}"/>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674" name="フローチャート: 判断 673">
          <a:extLst>
            <a:ext uri="{FF2B5EF4-FFF2-40B4-BE49-F238E27FC236}">
              <a16:creationId xmlns:a16="http://schemas.microsoft.com/office/drawing/2014/main" id="{A2D741B3-36C1-4AE6-A90D-EE5B1E0E1845}"/>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675" name="フローチャート: 判断 674">
          <a:extLst>
            <a:ext uri="{FF2B5EF4-FFF2-40B4-BE49-F238E27FC236}">
              <a16:creationId xmlns:a16="http://schemas.microsoft.com/office/drawing/2014/main" id="{4F7C6853-E341-431D-9D8B-0F6774E564A0}"/>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4096D513-1F1C-4339-8CC7-24BB0B56FCF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F31C8C8E-5F78-4E6F-88E4-A10FA159A0F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B3A2258A-66EF-4D5C-B0EC-31F4360A02F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278F2331-2C37-4E06-AA37-33E23070136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5C72ED5F-996D-4AA9-88F4-05118E30354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170180</xdr:rowOff>
    </xdr:from>
    <xdr:to>
      <xdr:col>85</xdr:col>
      <xdr:colOff>177800</xdr:colOff>
      <xdr:row>105</xdr:row>
      <xdr:rowOff>100330</xdr:rowOff>
    </xdr:to>
    <xdr:sp macro="" textlink="">
      <xdr:nvSpPr>
        <xdr:cNvPr id="681" name="楕円 680">
          <a:extLst>
            <a:ext uri="{FF2B5EF4-FFF2-40B4-BE49-F238E27FC236}">
              <a16:creationId xmlns:a16="http://schemas.microsoft.com/office/drawing/2014/main" id="{12666ECF-F526-490E-80DF-43399718C3E6}"/>
            </a:ext>
          </a:extLst>
        </xdr:cNvPr>
        <xdr:cNvSpPr/>
      </xdr:nvSpPr>
      <xdr:spPr>
        <a:xfrm>
          <a:off x="162687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148607</xdr:rowOff>
    </xdr:from>
    <xdr:ext cx="405111" cy="259045"/>
    <xdr:sp macro="" textlink="">
      <xdr:nvSpPr>
        <xdr:cNvPr id="682" name="【公民館】&#10;有形固定資産減価償却率該当値テキスト">
          <a:extLst>
            <a:ext uri="{FF2B5EF4-FFF2-40B4-BE49-F238E27FC236}">
              <a16:creationId xmlns:a16="http://schemas.microsoft.com/office/drawing/2014/main" id="{8BA00BA5-B614-4D74-BEAB-B84B6B719DCC}"/>
            </a:ext>
          </a:extLst>
        </xdr:cNvPr>
        <xdr:cNvSpPr txBox="1"/>
      </xdr:nvSpPr>
      <xdr:spPr>
        <a:xfrm>
          <a:off x="16357600" y="1797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137795</xdr:rowOff>
    </xdr:from>
    <xdr:to>
      <xdr:col>81</xdr:col>
      <xdr:colOff>101600</xdr:colOff>
      <xdr:row>105</xdr:row>
      <xdr:rowOff>67945</xdr:rowOff>
    </xdr:to>
    <xdr:sp macro="" textlink="">
      <xdr:nvSpPr>
        <xdr:cNvPr id="683" name="楕円 682">
          <a:extLst>
            <a:ext uri="{FF2B5EF4-FFF2-40B4-BE49-F238E27FC236}">
              <a16:creationId xmlns:a16="http://schemas.microsoft.com/office/drawing/2014/main" id="{82092BC4-C598-4BE4-B1CC-51617B41A30A}"/>
            </a:ext>
          </a:extLst>
        </xdr:cNvPr>
        <xdr:cNvSpPr/>
      </xdr:nvSpPr>
      <xdr:spPr>
        <a:xfrm>
          <a:off x="15430500" y="1796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17145</xdr:rowOff>
    </xdr:from>
    <xdr:to>
      <xdr:col>85</xdr:col>
      <xdr:colOff>127000</xdr:colOff>
      <xdr:row>105</xdr:row>
      <xdr:rowOff>49530</xdr:rowOff>
    </xdr:to>
    <xdr:cxnSp macro="">
      <xdr:nvCxnSpPr>
        <xdr:cNvPr id="684" name="直線コネクタ 683">
          <a:extLst>
            <a:ext uri="{FF2B5EF4-FFF2-40B4-BE49-F238E27FC236}">
              <a16:creationId xmlns:a16="http://schemas.microsoft.com/office/drawing/2014/main" id="{824634AB-4E1D-4481-B08A-54F83856BA5B}"/>
            </a:ext>
          </a:extLst>
        </xdr:cNvPr>
        <xdr:cNvCxnSpPr/>
      </xdr:nvCxnSpPr>
      <xdr:spPr>
        <a:xfrm>
          <a:off x="15481300" y="1801939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113030</xdr:rowOff>
    </xdr:from>
    <xdr:to>
      <xdr:col>76</xdr:col>
      <xdr:colOff>165100</xdr:colOff>
      <xdr:row>105</xdr:row>
      <xdr:rowOff>43180</xdr:rowOff>
    </xdr:to>
    <xdr:sp macro="" textlink="">
      <xdr:nvSpPr>
        <xdr:cNvPr id="685" name="楕円 684">
          <a:extLst>
            <a:ext uri="{FF2B5EF4-FFF2-40B4-BE49-F238E27FC236}">
              <a16:creationId xmlns:a16="http://schemas.microsoft.com/office/drawing/2014/main" id="{AE9F358A-B5BD-4912-B98D-2F6A0D08C22E}"/>
            </a:ext>
          </a:extLst>
        </xdr:cNvPr>
        <xdr:cNvSpPr/>
      </xdr:nvSpPr>
      <xdr:spPr>
        <a:xfrm>
          <a:off x="14541500" y="1794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163830</xdr:rowOff>
    </xdr:from>
    <xdr:to>
      <xdr:col>81</xdr:col>
      <xdr:colOff>50800</xdr:colOff>
      <xdr:row>105</xdr:row>
      <xdr:rowOff>17145</xdr:rowOff>
    </xdr:to>
    <xdr:cxnSp macro="">
      <xdr:nvCxnSpPr>
        <xdr:cNvPr id="686" name="直線コネクタ 685">
          <a:extLst>
            <a:ext uri="{FF2B5EF4-FFF2-40B4-BE49-F238E27FC236}">
              <a16:creationId xmlns:a16="http://schemas.microsoft.com/office/drawing/2014/main" id="{0F8DD75D-DE0B-4BBC-96E9-A3A37CFC9DEE}"/>
            </a:ext>
          </a:extLst>
        </xdr:cNvPr>
        <xdr:cNvCxnSpPr/>
      </xdr:nvCxnSpPr>
      <xdr:spPr>
        <a:xfrm>
          <a:off x="14592300" y="1799463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80645</xdr:rowOff>
    </xdr:from>
    <xdr:to>
      <xdr:col>72</xdr:col>
      <xdr:colOff>38100</xdr:colOff>
      <xdr:row>105</xdr:row>
      <xdr:rowOff>10795</xdr:rowOff>
    </xdr:to>
    <xdr:sp macro="" textlink="">
      <xdr:nvSpPr>
        <xdr:cNvPr id="687" name="楕円 686">
          <a:extLst>
            <a:ext uri="{FF2B5EF4-FFF2-40B4-BE49-F238E27FC236}">
              <a16:creationId xmlns:a16="http://schemas.microsoft.com/office/drawing/2014/main" id="{E8E4A1C3-424C-49CC-A9E2-545E571C8E95}"/>
            </a:ext>
          </a:extLst>
        </xdr:cNvPr>
        <xdr:cNvSpPr/>
      </xdr:nvSpPr>
      <xdr:spPr>
        <a:xfrm>
          <a:off x="13652500" y="1791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131445</xdr:rowOff>
    </xdr:from>
    <xdr:to>
      <xdr:col>76</xdr:col>
      <xdr:colOff>114300</xdr:colOff>
      <xdr:row>104</xdr:row>
      <xdr:rowOff>163830</xdr:rowOff>
    </xdr:to>
    <xdr:cxnSp macro="">
      <xdr:nvCxnSpPr>
        <xdr:cNvPr id="688" name="直線コネクタ 687">
          <a:extLst>
            <a:ext uri="{FF2B5EF4-FFF2-40B4-BE49-F238E27FC236}">
              <a16:creationId xmlns:a16="http://schemas.microsoft.com/office/drawing/2014/main" id="{C12BA157-0DBC-4BB0-A4E8-D02D3493DF9A}"/>
            </a:ext>
          </a:extLst>
        </xdr:cNvPr>
        <xdr:cNvCxnSpPr/>
      </xdr:nvCxnSpPr>
      <xdr:spPr>
        <a:xfrm>
          <a:off x="13703300" y="179622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153036</xdr:rowOff>
    </xdr:from>
    <xdr:to>
      <xdr:col>67</xdr:col>
      <xdr:colOff>101600</xdr:colOff>
      <xdr:row>105</xdr:row>
      <xdr:rowOff>83186</xdr:rowOff>
    </xdr:to>
    <xdr:sp macro="" textlink="">
      <xdr:nvSpPr>
        <xdr:cNvPr id="689" name="楕円 688">
          <a:extLst>
            <a:ext uri="{FF2B5EF4-FFF2-40B4-BE49-F238E27FC236}">
              <a16:creationId xmlns:a16="http://schemas.microsoft.com/office/drawing/2014/main" id="{1B7ED0C7-19D4-45B2-811A-32CB10220843}"/>
            </a:ext>
          </a:extLst>
        </xdr:cNvPr>
        <xdr:cNvSpPr/>
      </xdr:nvSpPr>
      <xdr:spPr>
        <a:xfrm>
          <a:off x="12763500" y="1798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131445</xdr:rowOff>
    </xdr:from>
    <xdr:to>
      <xdr:col>71</xdr:col>
      <xdr:colOff>177800</xdr:colOff>
      <xdr:row>105</xdr:row>
      <xdr:rowOff>32386</xdr:rowOff>
    </xdr:to>
    <xdr:cxnSp macro="">
      <xdr:nvCxnSpPr>
        <xdr:cNvPr id="690" name="直線コネクタ 689">
          <a:extLst>
            <a:ext uri="{FF2B5EF4-FFF2-40B4-BE49-F238E27FC236}">
              <a16:creationId xmlns:a16="http://schemas.microsoft.com/office/drawing/2014/main" id="{0F701018-099B-4D01-8CC7-CA0BC67DCCC2}"/>
            </a:ext>
          </a:extLst>
        </xdr:cNvPr>
        <xdr:cNvCxnSpPr/>
      </xdr:nvCxnSpPr>
      <xdr:spPr>
        <a:xfrm flipV="1">
          <a:off x="12814300" y="17962245"/>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691" name="n_1aveValue【公民館】&#10;有形固定資産減価償却率">
          <a:extLst>
            <a:ext uri="{FF2B5EF4-FFF2-40B4-BE49-F238E27FC236}">
              <a16:creationId xmlns:a16="http://schemas.microsoft.com/office/drawing/2014/main" id="{3D3FD9EC-4FD8-4C23-B9A7-6918ED0896E1}"/>
            </a:ext>
          </a:extLst>
        </xdr:cNvPr>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692" name="n_2aveValue【公民館】&#10;有形固定資産減価償却率">
          <a:extLst>
            <a:ext uri="{FF2B5EF4-FFF2-40B4-BE49-F238E27FC236}">
              <a16:creationId xmlns:a16="http://schemas.microsoft.com/office/drawing/2014/main" id="{34B15AE0-6CBD-4FFD-9A89-4B1EF98F481B}"/>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693" name="n_3aveValue【公民館】&#10;有形固定資産減価償却率">
          <a:extLst>
            <a:ext uri="{FF2B5EF4-FFF2-40B4-BE49-F238E27FC236}">
              <a16:creationId xmlns:a16="http://schemas.microsoft.com/office/drawing/2014/main" id="{1CDCE1BF-56C6-4805-B11F-DB8783E5C081}"/>
            </a:ext>
          </a:extLst>
        </xdr:cNvPr>
        <xdr:cNvSpPr txBox="1"/>
      </xdr:nvSpPr>
      <xdr:spPr>
        <a:xfrm>
          <a:off x="13500744"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694" name="n_4aveValue【公民館】&#10;有形固定資産減価償却率">
          <a:extLst>
            <a:ext uri="{FF2B5EF4-FFF2-40B4-BE49-F238E27FC236}">
              <a16:creationId xmlns:a16="http://schemas.microsoft.com/office/drawing/2014/main" id="{8FE05B2E-A8BF-4E36-8D37-9EBCDFA50FD1}"/>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59072</xdr:rowOff>
    </xdr:from>
    <xdr:ext cx="405111" cy="259045"/>
    <xdr:sp macro="" textlink="">
      <xdr:nvSpPr>
        <xdr:cNvPr id="695" name="n_1mainValue【公民館】&#10;有形固定資産減価償却率">
          <a:extLst>
            <a:ext uri="{FF2B5EF4-FFF2-40B4-BE49-F238E27FC236}">
              <a16:creationId xmlns:a16="http://schemas.microsoft.com/office/drawing/2014/main" id="{C94B7A5C-8F88-47A4-A915-6103ACE8D9BB}"/>
            </a:ext>
          </a:extLst>
        </xdr:cNvPr>
        <xdr:cNvSpPr txBox="1"/>
      </xdr:nvSpPr>
      <xdr:spPr>
        <a:xfrm>
          <a:off x="15266044" y="1806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34307</xdr:rowOff>
    </xdr:from>
    <xdr:ext cx="405111" cy="259045"/>
    <xdr:sp macro="" textlink="">
      <xdr:nvSpPr>
        <xdr:cNvPr id="696" name="n_2mainValue【公民館】&#10;有形固定資産減価償却率">
          <a:extLst>
            <a:ext uri="{FF2B5EF4-FFF2-40B4-BE49-F238E27FC236}">
              <a16:creationId xmlns:a16="http://schemas.microsoft.com/office/drawing/2014/main" id="{21E46D6A-26F2-41B0-A908-BC7AC0097034}"/>
            </a:ext>
          </a:extLst>
        </xdr:cNvPr>
        <xdr:cNvSpPr txBox="1"/>
      </xdr:nvSpPr>
      <xdr:spPr>
        <a:xfrm>
          <a:off x="14389744" y="1803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27322</xdr:rowOff>
    </xdr:from>
    <xdr:ext cx="405111" cy="259045"/>
    <xdr:sp macro="" textlink="">
      <xdr:nvSpPr>
        <xdr:cNvPr id="697" name="n_3mainValue【公民館】&#10;有形固定資産減価償却率">
          <a:extLst>
            <a:ext uri="{FF2B5EF4-FFF2-40B4-BE49-F238E27FC236}">
              <a16:creationId xmlns:a16="http://schemas.microsoft.com/office/drawing/2014/main" id="{FA4B603B-9566-4F70-A61C-5B88C9F97F57}"/>
            </a:ext>
          </a:extLst>
        </xdr:cNvPr>
        <xdr:cNvSpPr txBox="1"/>
      </xdr:nvSpPr>
      <xdr:spPr>
        <a:xfrm>
          <a:off x="13500744" y="1768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74313</xdr:rowOff>
    </xdr:from>
    <xdr:ext cx="405111" cy="259045"/>
    <xdr:sp macro="" textlink="">
      <xdr:nvSpPr>
        <xdr:cNvPr id="698" name="n_4mainValue【公民館】&#10;有形固定資産減価償却率">
          <a:extLst>
            <a:ext uri="{FF2B5EF4-FFF2-40B4-BE49-F238E27FC236}">
              <a16:creationId xmlns:a16="http://schemas.microsoft.com/office/drawing/2014/main" id="{A4F4666E-BEB0-4ECA-9609-9D445FDC07DC}"/>
            </a:ext>
          </a:extLst>
        </xdr:cNvPr>
        <xdr:cNvSpPr txBox="1"/>
      </xdr:nvSpPr>
      <xdr:spPr>
        <a:xfrm>
          <a:off x="12611744" y="1807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a:extLst>
            <a:ext uri="{FF2B5EF4-FFF2-40B4-BE49-F238E27FC236}">
              <a16:creationId xmlns:a16="http://schemas.microsoft.com/office/drawing/2014/main" id="{86ECB419-63B1-482B-9855-C905C344F43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a:extLst>
            <a:ext uri="{FF2B5EF4-FFF2-40B4-BE49-F238E27FC236}">
              <a16:creationId xmlns:a16="http://schemas.microsoft.com/office/drawing/2014/main" id="{BF69F236-88C3-462F-95A7-EF14D177D6A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a:extLst>
            <a:ext uri="{FF2B5EF4-FFF2-40B4-BE49-F238E27FC236}">
              <a16:creationId xmlns:a16="http://schemas.microsoft.com/office/drawing/2014/main" id="{79E45211-532E-4BCD-AA5B-89BA2345B70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a:extLst>
            <a:ext uri="{FF2B5EF4-FFF2-40B4-BE49-F238E27FC236}">
              <a16:creationId xmlns:a16="http://schemas.microsoft.com/office/drawing/2014/main" id="{95EB512A-77AD-45C1-8059-4A51B97AAD7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a:extLst>
            <a:ext uri="{FF2B5EF4-FFF2-40B4-BE49-F238E27FC236}">
              <a16:creationId xmlns:a16="http://schemas.microsoft.com/office/drawing/2014/main" id="{C573E6B5-DB03-4286-A1CB-BD387026A85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a:extLst>
            <a:ext uri="{FF2B5EF4-FFF2-40B4-BE49-F238E27FC236}">
              <a16:creationId xmlns:a16="http://schemas.microsoft.com/office/drawing/2014/main" id="{3F7BCEC7-AB1E-409B-AC9F-02C0BE94087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a:extLst>
            <a:ext uri="{FF2B5EF4-FFF2-40B4-BE49-F238E27FC236}">
              <a16:creationId xmlns:a16="http://schemas.microsoft.com/office/drawing/2014/main" id="{CAFDB638-12D7-44F8-9855-185E28D3BBC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a:extLst>
            <a:ext uri="{FF2B5EF4-FFF2-40B4-BE49-F238E27FC236}">
              <a16:creationId xmlns:a16="http://schemas.microsoft.com/office/drawing/2014/main" id="{9FC9E885-6BE5-4477-BE83-D27508B4799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7" name="テキスト ボックス 706">
          <a:extLst>
            <a:ext uri="{FF2B5EF4-FFF2-40B4-BE49-F238E27FC236}">
              <a16:creationId xmlns:a16="http://schemas.microsoft.com/office/drawing/2014/main" id="{2C4D334B-2890-44D9-8C04-FCA816660B0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a:extLst>
            <a:ext uri="{FF2B5EF4-FFF2-40B4-BE49-F238E27FC236}">
              <a16:creationId xmlns:a16="http://schemas.microsoft.com/office/drawing/2014/main" id="{E836D1E7-183D-4235-B559-874C4EDB3B9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9" name="直線コネクタ 708">
          <a:extLst>
            <a:ext uri="{FF2B5EF4-FFF2-40B4-BE49-F238E27FC236}">
              <a16:creationId xmlns:a16="http://schemas.microsoft.com/office/drawing/2014/main" id="{D2AF4C13-67F8-45BE-8B87-72CBD43474DB}"/>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0" name="テキスト ボックス 709">
          <a:extLst>
            <a:ext uri="{FF2B5EF4-FFF2-40B4-BE49-F238E27FC236}">
              <a16:creationId xmlns:a16="http://schemas.microsoft.com/office/drawing/2014/main" id="{8EA405DE-FA08-44D5-948A-44AD5F2EEFF5}"/>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1" name="直線コネクタ 710">
          <a:extLst>
            <a:ext uri="{FF2B5EF4-FFF2-40B4-BE49-F238E27FC236}">
              <a16:creationId xmlns:a16="http://schemas.microsoft.com/office/drawing/2014/main" id="{7930DA4F-8E4D-4697-9DD7-058E258498E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2" name="テキスト ボックス 711">
          <a:extLst>
            <a:ext uri="{FF2B5EF4-FFF2-40B4-BE49-F238E27FC236}">
              <a16:creationId xmlns:a16="http://schemas.microsoft.com/office/drawing/2014/main" id="{6826907B-3728-48E5-ADA3-78B93567262F}"/>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3" name="直線コネクタ 712">
          <a:extLst>
            <a:ext uri="{FF2B5EF4-FFF2-40B4-BE49-F238E27FC236}">
              <a16:creationId xmlns:a16="http://schemas.microsoft.com/office/drawing/2014/main" id="{A4A72B74-241B-4FE5-9C0F-7539DCFC7814}"/>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4" name="テキスト ボックス 713">
          <a:extLst>
            <a:ext uri="{FF2B5EF4-FFF2-40B4-BE49-F238E27FC236}">
              <a16:creationId xmlns:a16="http://schemas.microsoft.com/office/drawing/2014/main" id="{358E7220-C92A-46FF-AE3C-D69F3A3E2FCA}"/>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5" name="直線コネクタ 714">
          <a:extLst>
            <a:ext uri="{FF2B5EF4-FFF2-40B4-BE49-F238E27FC236}">
              <a16:creationId xmlns:a16="http://schemas.microsoft.com/office/drawing/2014/main" id="{07FA9D00-583F-427B-AFE8-3A9B7058DA3E}"/>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6" name="テキスト ボックス 715">
          <a:extLst>
            <a:ext uri="{FF2B5EF4-FFF2-40B4-BE49-F238E27FC236}">
              <a16:creationId xmlns:a16="http://schemas.microsoft.com/office/drawing/2014/main" id="{2638DB79-5F07-4D5E-86A2-2657C4665223}"/>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7" name="直線コネクタ 716">
          <a:extLst>
            <a:ext uri="{FF2B5EF4-FFF2-40B4-BE49-F238E27FC236}">
              <a16:creationId xmlns:a16="http://schemas.microsoft.com/office/drawing/2014/main" id="{83252BEA-D18A-4164-9EC6-771AB7BF5CE7}"/>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8" name="テキスト ボックス 717">
          <a:extLst>
            <a:ext uri="{FF2B5EF4-FFF2-40B4-BE49-F238E27FC236}">
              <a16:creationId xmlns:a16="http://schemas.microsoft.com/office/drawing/2014/main" id="{7138C79B-0C83-4B24-95A6-4324E364CEC2}"/>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9" name="直線コネクタ 718">
          <a:extLst>
            <a:ext uri="{FF2B5EF4-FFF2-40B4-BE49-F238E27FC236}">
              <a16:creationId xmlns:a16="http://schemas.microsoft.com/office/drawing/2014/main" id="{7D57D389-A35B-45BF-B171-80D9EB30CA44}"/>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0" name="テキスト ボックス 719">
          <a:extLst>
            <a:ext uri="{FF2B5EF4-FFF2-40B4-BE49-F238E27FC236}">
              <a16:creationId xmlns:a16="http://schemas.microsoft.com/office/drawing/2014/main" id="{758F2DDF-5819-4158-A20B-E48F3BB4CE39}"/>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708761C5-9D1B-4F7A-A0FC-A52E16CD7AE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FB3A27D6-E462-4CB9-B15E-6477B85A247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D7466A89-24BA-4117-8F91-F6B47DB5167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724" name="直線コネクタ 723">
          <a:extLst>
            <a:ext uri="{FF2B5EF4-FFF2-40B4-BE49-F238E27FC236}">
              <a16:creationId xmlns:a16="http://schemas.microsoft.com/office/drawing/2014/main" id="{61F8C2AE-361E-4DBF-A18B-98C7E25BAD94}"/>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725" name="【公民館】&#10;一人当たり面積最小値テキスト">
          <a:extLst>
            <a:ext uri="{FF2B5EF4-FFF2-40B4-BE49-F238E27FC236}">
              <a16:creationId xmlns:a16="http://schemas.microsoft.com/office/drawing/2014/main" id="{EBEF793F-6279-4D99-8F7A-FC0426F84A98}"/>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726" name="直線コネクタ 725">
          <a:extLst>
            <a:ext uri="{FF2B5EF4-FFF2-40B4-BE49-F238E27FC236}">
              <a16:creationId xmlns:a16="http://schemas.microsoft.com/office/drawing/2014/main" id="{23F9411D-4560-46A3-A7C2-E8B20848CA4B}"/>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727" name="【公民館】&#10;一人当たり面積最大値テキスト">
          <a:extLst>
            <a:ext uri="{FF2B5EF4-FFF2-40B4-BE49-F238E27FC236}">
              <a16:creationId xmlns:a16="http://schemas.microsoft.com/office/drawing/2014/main" id="{F55B4A83-905E-42CE-8358-3539B4150854}"/>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728" name="直線コネクタ 727">
          <a:extLst>
            <a:ext uri="{FF2B5EF4-FFF2-40B4-BE49-F238E27FC236}">
              <a16:creationId xmlns:a16="http://schemas.microsoft.com/office/drawing/2014/main" id="{5CF6C9A6-563F-470C-A8D8-9358490007C5}"/>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729" name="【公民館】&#10;一人当たり面積平均値テキスト">
          <a:extLst>
            <a:ext uri="{FF2B5EF4-FFF2-40B4-BE49-F238E27FC236}">
              <a16:creationId xmlns:a16="http://schemas.microsoft.com/office/drawing/2014/main" id="{19D2CF09-0563-4353-9150-75F6688FE769}"/>
            </a:ext>
          </a:extLst>
        </xdr:cNvPr>
        <xdr:cNvSpPr txBox="1"/>
      </xdr:nvSpPr>
      <xdr:spPr>
        <a:xfrm>
          <a:off x="22199600" y="1817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730" name="フローチャート: 判断 729">
          <a:extLst>
            <a:ext uri="{FF2B5EF4-FFF2-40B4-BE49-F238E27FC236}">
              <a16:creationId xmlns:a16="http://schemas.microsoft.com/office/drawing/2014/main" id="{B3A67AE1-9B6D-4CE5-91D1-E6FCF30D17FD}"/>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731" name="フローチャート: 判断 730">
          <a:extLst>
            <a:ext uri="{FF2B5EF4-FFF2-40B4-BE49-F238E27FC236}">
              <a16:creationId xmlns:a16="http://schemas.microsoft.com/office/drawing/2014/main" id="{EEEF8452-D0A2-4C95-98C6-0CFD1722D2D5}"/>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732" name="フローチャート: 判断 731">
          <a:extLst>
            <a:ext uri="{FF2B5EF4-FFF2-40B4-BE49-F238E27FC236}">
              <a16:creationId xmlns:a16="http://schemas.microsoft.com/office/drawing/2014/main" id="{FA9B392E-8A48-44EC-99DE-C1FD789BD312}"/>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733" name="フローチャート: 判断 732">
          <a:extLst>
            <a:ext uri="{FF2B5EF4-FFF2-40B4-BE49-F238E27FC236}">
              <a16:creationId xmlns:a16="http://schemas.microsoft.com/office/drawing/2014/main" id="{6E56751C-4BD2-40AE-9389-7BD5E943ACCA}"/>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734" name="フローチャート: 判断 733">
          <a:extLst>
            <a:ext uri="{FF2B5EF4-FFF2-40B4-BE49-F238E27FC236}">
              <a16:creationId xmlns:a16="http://schemas.microsoft.com/office/drawing/2014/main" id="{421772A3-D94D-4868-B1A5-78400BDF7C25}"/>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AF49A293-2DFF-473B-AACD-A45AF3D81AB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1F440698-C38D-4848-A83B-130831C0553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39A64473-D63F-4492-B72C-2D62262FAE3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4F6D550B-2497-4DB7-9526-7ED3A2FB321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9872FC85-B7A7-4EEB-B9FD-F0428C61824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126637</xdr:rowOff>
    </xdr:from>
    <xdr:to>
      <xdr:col>116</xdr:col>
      <xdr:colOff>114300</xdr:colOff>
      <xdr:row>108</xdr:row>
      <xdr:rowOff>56787</xdr:rowOff>
    </xdr:to>
    <xdr:sp macro="" textlink="">
      <xdr:nvSpPr>
        <xdr:cNvPr id="740" name="楕円 739">
          <a:extLst>
            <a:ext uri="{FF2B5EF4-FFF2-40B4-BE49-F238E27FC236}">
              <a16:creationId xmlns:a16="http://schemas.microsoft.com/office/drawing/2014/main" id="{D05C8C11-A3A8-4673-9266-9F19834698BE}"/>
            </a:ext>
          </a:extLst>
        </xdr:cNvPr>
        <xdr:cNvSpPr/>
      </xdr:nvSpPr>
      <xdr:spPr>
        <a:xfrm>
          <a:off x="22110700" y="1847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105064</xdr:rowOff>
    </xdr:from>
    <xdr:ext cx="469744" cy="259045"/>
    <xdr:sp macro="" textlink="">
      <xdr:nvSpPr>
        <xdr:cNvPr id="741" name="【公民館】&#10;一人当たり面積該当値テキスト">
          <a:extLst>
            <a:ext uri="{FF2B5EF4-FFF2-40B4-BE49-F238E27FC236}">
              <a16:creationId xmlns:a16="http://schemas.microsoft.com/office/drawing/2014/main" id="{B50FFF72-D4C0-4D07-B839-DD6942EB07D9}"/>
            </a:ext>
          </a:extLst>
        </xdr:cNvPr>
        <xdr:cNvSpPr txBox="1"/>
      </xdr:nvSpPr>
      <xdr:spPr>
        <a:xfrm>
          <a:off x="22199600" y="18450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131536</xdr:rowOff>
    </xdr:from>
    <xdr:to>
      <xdr:col>112</xdr:col>
      <xdr:colOff>38100</xdr:colOff>
      <xdr:row>108</xdr:row>
      <xdr:rowOff>61686</xdr:rowOff>
    </xdr:to>
    <xdr:sp macro="" textlink="">
      <xdr:nvSpPr>
        <xdr:cNvPr id="742" name="楕円 741">
          <a:extLst>
            <a:ext uri="{FF2B5EF4-FFF2-40B4-BE49-F238E27FC236}">
              <a16:creationId xmlns:a16="http://schemas.microsoft.com/office/drawing/2014/main" id="{73092BF3-3A18-44E1-BE59-789290B6DBC8}"/>
            </a:ext>
          </a:extLst>
        </xdr:cNvPr>
        <xdr:cNvSpPr/>
      </xdr:nvSpPr>
      <xdr:spPr>
        <a:xfrm>
          <a:off x="21272500" y="1847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5987</xdr:rowOff>
    </xdr:from>
    <xdr:to>
      <xdr:col>116</xdr:col>
      <xdr:colOff>63500</xdr:colOff>
      <xdr:row>108</xdr:row>
      <xdr:rowOff>10886</xdr:rowOff>
    </xdr:to>
    <xdr:cxnSp macro="">
      <xdr:nvCxnSpPr>
        <xdr:cNvPr id="743" name="直線コネクタ 742">
          <a:extLst>
            <a:ext uri="{FF2B5EF4-FFF2-40B4-BE49-F238E27FC236}">
              <a16:creationId xmlns:a16="http://schemas.microsoft.com/office/drawing/2014/main" id="{0D3D9447-468E-4339-B5CD-C32ED4306EC4}"/>
            </a:ext>
          </a:extLst>
        </xdr:cNvPr>
        <xdr:cNvCxnSpPr/>
      </xdr:nvCxnSpPr>
      <xdr:spPr>
        <a:xfrm flipV="1">
          <a:off x="21323300" y="18522587"/>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125005</xdr:rowOff>
    </xdr:from>
    <xdr:to>
      <xdr:col>107</xdr:col>
      <xdr:colOff>101600</xdr:colOff>
      <xdr:row>108</xdr:row>
      <xdr:rowOff>55155</xdr:rowOff>
    </xdr:to>
    <xdr:sp macro="" textlink="">
      <xdr:nvSpPr>
        <xdr:cNvPr id="744" name="楕円 743">
          <a:extLst>
            <a:ext uri="{FF2B5EF4-FFF2-40B4-BE49-F238E27FC236}">
              <a16:creationId xmlns:a16="http://schemas.microsoft.com/office/drawing/2014/main" id="{9B949412-B49B-4142-BD95-3FEBFB7B4FA0}"/>
            </a:ext>
          </a:extLst>
        </xdr:cNvPr>
        <xdr:cNvSpPr/>
      </xdr:nvSpPr>
      <xdr:spPr>
        <a:xfrm>
          <a:off x="20383500" y="1847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4355</xdr:rowOff>
    </xdr:from>
    <xdr:to>
      <xdr:col>111</xdr:col>
      <xdr:colOff>177800</xdr:colOff>
      <xdr:row>108</xdr:row>
      <xdr:rowOff>10886</xdr:rowOff>
    </xdr:to>
    <xdr:cxnSp macro="">
      <xdr:nvCxnSpPr>
        <xdr:cNvPr id="745" name="直線コネクタ 744">
          <a:extLst>
            <a:ext uri="{FF2B5EF4-FFF2-40B4-BE49-F238E27FC236}">
              <a16:creationId xmlns:a16="http://schemas.microsoft.com/office/drawing/2014/main" id="{82B11DB7-13B7-4E82-9BEA-09B7FA64B075}"/>
            </a:ext>
          </a:extLst>
        </xdr:cNvPr>
        <xdr:cNvCxnSpPr/>
      </xdr:nvCxnSpPr>
      <xdr:spPr>
        <a:xfrm>
          <a:off x="20434300" y="18520955"/>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129902</xdr:rowOff>
    </xdr:from>
    <xdr:to>
      <xdr:col>102</xdr:col>
      <xdr:colOff>165100</xdr:colOff>
      <xdr:row>108</xdr:row>
      <xdr:rowOff>60052</xdr:rowOff>
    </xdr:to>
    <xdr:sp macro="" textlink="">
      <xdr:nvSpPr>
        <xdr:cNvPr id="746" name="楕円 745">
          <a:extLst>
            <a:ext uri="{FF2B5EF4-FFF2-40B4-BE49-F238E27FC236}">
              <a16:creationId xmlns:a16="http://schemas.microsoft.com/office/drawing/2014/main" id="{FDBE8E1C-9FE9-44B1-A481-1DF2D61EB34C}"/>
            </a:ext>
          </a:extLst>
        </xdr:cNvPr>
        <xdr:cNvSpPr/>
      </xdr:nvSpPr>
      <xdr:spPr>
        <a:xfrm>
          <a:off x="19494500" y="1847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4355</xdr:rowOff>
    </xdr:from>
    <xdr:to>
      <xdr:col>107</xdr:col>
      <xdr:colOff>50800</xdr:colOff>
      <xdr:row>108</xdr:row>
      <xdr:rowOff>9252</xdr:rowOff>
    </xdr:to>
    <xdr:cxnSp macro="">
      <xdr:nvCxnSpPr>
        <xdr:cNvPr id="747" name="直線コネクタ 746">
          <a:extLst>
            <a:ext uri="{FF2B5EF4-FFF2-40B4-BE49-F238E27FC236}">
              <a16:creationId xmlns:a16="http://schemas.microsoft.com/office/drawing/2014/main" id="{E97AEF71-7B57-451D-A784-FD53CA2929F9}"/>
            </a:ext>
          </a:extLst>
        </xdr:cNvPr>
        <xdr:cNvCxnSpPr/>
      </xdr:nvCxnSpPr>
      <xdr:spPr>
        <a:xfrm flipV="1">
          <a:off x="19545300" y="18520955"/>
          <a:ext cx="8890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85816</xdr:rowOff>
    </xdr:from>
    <xdr:to>
      <xdr:col>98</xdr:col>
      <xdr:colOff>38100</xdr:colOff>
      <xdr:row>106</xdr:row>
      <xdr:rowOff>15966</xdr:rowOff>
    </xdr:to>
    <xdr:sp macro="" textlink="">
      <xdr:nvSpPr>
        <xdr:cNvPr id="748" name="楕円 747">
          <a:extLst>
            <a:ext uri="{FF2B5EF4-FFF2-40B4-BE49-F238E27FC236}">
              <a16:creationId xmlns:a16="http://schemas.microsoft.com/office/drawing/2014/main" id="{E7646EB7-EB60-426A-9DB7-FA710FC35900}"/>
            </a:ext>
          </a:extLst>
        </xdr:cNvPr>
        <xdr:cNvSpPr/>
      </xdr:nvSpPr>
      <xdr:spPr>
        <a:xfrm>
          <a:off x="18605500" y="1808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136616</xdr:rowOff>
    </xdr:from>
    <xdr:to>
      <xdr:col>102</xdr:col>
      <xdr:colOff>114300</xdr:colOff>
      <xdr:row>108</xdr:row>
      <xdr:rowOff>9252</xdr:rowOff>
    </xdr:to>
    <xdr:cxnSp macro="">
      <xdr:nvCxnSpPr>
        <xdr:cNvPr id="749" name="直線コネクタ 748">
          <a:extLst>
            <a:ext uri="{FF2B5EF4-FFF2-40B4-BE49-F238E27FC236}">
              <a16:creationId xmlns:a16="http://schemas.microsoft.com/office/drawing/2014/main" id="{854892B3-81D0-4BD4-835E-2C0DA0193FA7}"/>
            </a:ext>
          </a:extLst>
        </xdr:cNvPr>
        <xdr:cNvCxnSpPr/>
      </xdr:nvCxnSpPr>
      <xdr:spPr>
        <a:xfrm>
          <a:off x="18656300" y="18138866"/>
          <a:ext cx="889000" cy="38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750" name="n_1aveValue【公民館】&#10;一人当たり面積">
          <a:extLst>
            <a:ext uri="{FF2B5EF4-FFF2-40B4-BE49-F238E27FC236}">
              <a16:creationId xmlns:a16="http://schemas.microsoft.com/office/drawing/2014/main" id="{A0B06E42-0511-45C8-8F78-D25886660F7D}"/>
            </a:ext>
          </a:extLst>
        </xdr:cNvPr>
        <xdr:cNvSpPr txBox="1"/>
      </xdr:nvSpPr>
      <xdr:spPr>
        <a:xfrm>
          <a:off x="21075727" y="1810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751" name="n_2aveValue【公民館】&#10;一人当たり面積">
          <a:extLst>
            <a:ext uri="{FF2B5EF4-FFF2-40B4-BE49-F238E27FC236}">
              <a16:creationId xmlns:a16="http://schemas.microsoft.com/office/drawing/2014/main" id="{E31428BA-60E5-482E-8B4A-E562F6E11287}"/>
            </a:ext>
          </a:extLst>
        </xdr:cNvPr>
        <xdr:cNvSpPr txBox="1"/>
      </xdr:nvSpPr>
      <xdr:spPr>
        <a:xfrm>
          <a:off x="20199427" y="1810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752" name="n_3aveValue【公民館】&#10;一人当たり面積">
          <a:extLst>
            <a:ext uri="{FF2B5EF4-FFF2-40B4-BE49-F238E27FC236}">
              <a16:creationId xmlns:a16="http://schemas.microsoft.com/office/drawing/2014/main" id="{5104EF4E-3B3B-4E6E-95FD-D200D54CB56A}"/>
            </a:ext>
          </a:extLst>
        </xdr:cNvPr>
        <xdr:cNvSpPr txBox="1"/>
      </xdr:nvSpPr>
      <xdr:spPr>
        <a:xfrm>
          <a:off x="19310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753" name="n_4aveValue【公民館】&#10;一人当たり面積">
          <a:extLst>
            <a:ext uri="{FF2B5EF4-FFF2-40B4-BE49-F238E27FC236}">
              <a16:creationId xmlns:a16="http://schemas.microsoft.com/office/drawing/2014/main" id="{8540AECD-FC16-49CE-955A-4C426F95EBEE}"/>
            </a:ext>
          </a:extLst>
        </xdr:cNvPr>
        <xdr:cNvSpPr txBox="1"/>
      </xdr:nvSpPr>
      <xdr:spPr>
        <a:xfrm>
          <a:off x="18421427" y="1841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52813</xdr:rowOff>
    </xdr:from>
    <xdr:ext cx="469744" cy="259045"/>
    <xdr:sp macro="" textlink="">
      <xdr:nvSpPr>
        <xdr:cNvPr id="754" name="n_1mainValue【公民館】&#10;一人当たり面積">
          <a:extLst>
            <a:ext uri="{FF2B5EF4-FFF2-40B4-BE49-F238E27FC236}">
              <a16:creationId xmlns:a16="http://schemas.microsoft.com/office/drawing/2014/main" id="{386139DC-0FEE-4047-A388-48E254478F2F}"/>
            </a:ext>
          </a:extLst>
        </xdr:cNvPr>
        <xdr:cNvSpPr txBox="1"/>
      </xdr:nvSpPr>
      <xdr:spPr>
        <a:xfrm>
          <a:off x="21075727" y="1856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46282</xdr:rowOff>
    </xdr:from>
    <xdr:ext cx="469744" cy="259045"/>
    <xdr:sp macro="" textlink="">
      <xdr:nvSpPr>
        <xdr:cNvPr id="755" name="n_2mainValue【公民館】&#10;一人当たり面積">
          <a:extLst>
            <a:ext uri="{FF2B5EF4-FFF2-40B4-BE49-F238E27FC236}">
              <a16:creationId xmlns:a16="http://schemas.microsoft.com/office/drawing/2014/main" id="{0CF4B67B-0BB3-467F-95F9-25FF69B92555}"/>
            </a:ext>
          </a:extLst>
        </xdr:cNvPr>
        <xdr:cNvSpPr txBox="1"/>
      </xdr:nvSpPr>
      <xdr:spPr>
        <a:xfrm>
          <a:off x="20199427" y="1856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51179</xdr:rowOff>
    </xdr:from>
    <xdr:ext cx="469744" cy="259045"/>
    <xdr:sp macro="" textlink="">
      <xdr:nvSpPr>
        <xdr:cNvPr id="756" name="n_3mainValue【公民館】&#10;一人当たり面積">
          <a:extLst>
            <a:ext uri="{FF2B5EF4-FFF2-40B4-BE49-F238E27FC236}">
              <a16:creationId xmlns:a16="http://schemas.microsoft.com/office/drawing/2014/main" id="{F7DDBB55-2943-4872-B721-3C21B42EE9AA}"/>
            </a:ext>
          </a:extLst>
        </xdr:cNvPr>
        <xdr:cNvSpPr txBox="1"/>
      </xdr:nvSpPr>
      <xdr:spPr>
        <a:xfrm>
          <a:off x="19310427" y="1856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32493</xdr:rowOff>
    </xdr:from>
    <xdr:ext cx="469744" cy="259045"/>
    <xdr:sp macro="" textlink="">
      <xdr:nvSpPr>
        <xdr:cNvPr id="757" name="n_4mainValue【公民館】&#10;一人当たり面積">
          <a:extLst>
            <a:ext uri="{FF2B5EF4-FFF2-40B4-BE49-F238E27FC236}">
              <a16:creationId xmlns:a16="http://schemas.microsoft.com/office/drawing/2014/main" id="{BF98BE8A-CC00-44C4-90E3-0385FF10AE52}"/>
            </a:ext>
          </a:extLst>
        </xdr:cNvPr>
        <xdr:cNvSpPr txBox="1"/>
      </xdr:nvSpPr>
      <xdr:spPr>
        <a:xfrm>
          <a:off x="18421427" y="178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0DA67C91-DECE-428C-8A13-C8C951311FA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43AC8173-9453-4C23-A6D8-21A6611F176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05D8DFE4-7F2A-4B80-B492-24C4CA0DFAB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橋りょう・トンネルの有形固定資産減価償却率は、老朽化に伴い年々増加しているが、類似団体内平均値を下回っている。今後も、湯沢市公共施設等総合管理計画や各種長寿命化計画に基づきインフラ施設の適切な維持、改修を行っていく。</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公営住宅の有形固定資産減価償却率は、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96.8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内平均値を大きく上回っている。要因としては、耐用年数を超えてはいるものの、適切な修繕等を行い活用している住宅が多いことが挙げられる。今後も比率は高い水準で推移する見込みであることから、湯沢市公共施設等総合管理計画や令和２年度に策定した住宅施策の基本方針についての見直しに係る第２期湯沢市住生活基本計画及び湯沢市市営住宅長寿命化計画に基づき、市営住宅の適切な維持、改修等を行っていく。</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児童館の有形固定資産減価償却率は、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76.7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％と類似団体内平均値を大きく上回っている。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令和６年度の市内児童館廃止に伴い、今後は該当数値なしとなる。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513AF4C-166B-4663-BA4C-3B856F94B5E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0272A4B-97B9-4B7C-9D9A-2F29036B09A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2EA6C49-6849-41CE-9973-4777324D2AF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7F32997-DE4E-41FC-8C9A-FCA84921813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秋田県湯沢市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4EF3F6A-7F83-4604-B6EB-DF7837795AB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D95DB80-EE32-4F82-A612-B1ECAAE77BA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6580070-8BE4-40F0-B285-339FDB7F94D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2927D00-77A6-42CC-B7C5-B134D8BD70C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00314ED-47E8-48BF-A867-D4B61B95430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A856948-F391-4564-B3A9-62C6573653E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39,484
39,286
790.91
34,449,165
33,374,698
774,391
15,881,746
31,134,931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05F9C44-820D-4C0D-8F8F-7058CC47DB1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013572E-93FB-47C4-AA9D-0AF923F79EA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AA52FB9-3EFF-40FA-AC2F-1F233CC40DA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73.4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C855ACC-7522-4B96-BD82-3620E5DCC72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CFC191B-4D9D-4C9E-9106-29E3C788C29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4EE7E8E-30BE-4119-A7FD-7E39E61FE95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8F1888F-65A4-4CBD-A455-73C532F677E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7C59D33-1327-4C1A-B13D-92CAEBE1C3D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69FE9A1-4716-4249-A393-04BAA541998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56BFF1E-A7C3-4C57-B6FE-2B31346FD43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DC71932-62F5-478A-BE5C-686D8C6E1EF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16F52D4-9A2D-4730-A8A9-16F5519E724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0BF80EF-BB78-4662-AE69-1199149EB49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AF8B952-53B2-4D78-875E-217F109BE5F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A2FAEED-19BE-45C6-9394-B646DC8ABD7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D195C60-7055-4415-B069-6CA9EDB458A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6217392-53F5-4B63-A9F0-D561769D97A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7C3CA0E-EEC5-413D-A37A-D9638F5C290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1C4A8E0-C63E-46AE-A02F-298099821D7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FE423A3-1F2E-4E56-8896-EF825864E56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7581580-319E-49A8-B950-055001AB5D8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69201B3-EEE0-4116-8CF8-0BAF0A7E6A0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B48AC79-FB29-4799-8C8D-B87BEAF60CA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35AA4F6-C7BA-4A6B-A70C-19B8AF0957C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DF9D823-A9E1-4103-9FCC-3658C8BF828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A01E91C-51B1-4976-981D-DD883AB0B30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84A2741-DB3A-48C8-963E-671455D61FD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08C4E6D-5D32-4D13-938B-BF470652BA5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119C1BB-88B9-473A-A297-10BCAF39A92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EE57537-68D8-4FD6-A57E-9A535BFE082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6275DAF-8A77-4029-930F-3108F21338E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9FA06B4-CAF4-4AD0-AED2-85289E4163D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ED97836-B291-466B-AADD-10C67EB55CDC}"/>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4C656C6-A9A6-497B-B3D3-6D4F39DFE8D6}"/>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83F3106-2EA5-4DF6-9B0A-FA2E93D8B3B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A519B25-EE02-433B-A999-87965B7E74D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3ABF72C-683F-4D43-A06F-E5096386AAE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CA8B023-D817-4D48-8334-179C6E739FAF}"/>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35D4A4B-38E9-4424-9E8E-F70E7BCF4238}"/>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4B1E157-5B38-49A0-AE9E-D745EF5140B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4EE32A6-B0C3-4A64-B58A-8A93D08F737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4AF62256-48AA-4B9F-A68E-4A112A820B47}"/>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DC74323-71CC-4EF9-9ED2-E6F1E398D69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323469EB-5419-44AC-AFEF-B756C8B5BC0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83BC39F2-F3A2-4EAC-90C4-008E8AD5BE18}"/>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F473397F-0844-43D5-A084-CA90058D125F}"/>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56BFC923-1A65-4046-893B-DB34F6A02CC7}"/>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4494043D-66D1-490D-8192-6ADE9B6388D3}"/>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6BDE2DB5-03ED-4F8A-852C-ED7AA815CB97}"/>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23CCCC55-322F-4FCA-B798-58528C366868}"/>
            </a:ext>
          </a:extLst>
        </xdr:cNvPr>
        <xdr:cNvSpPr txBox="1"/>
      </xdr:nvSpPr>
      <xdr:spPr>
        <a:xfrm>
          <a:off x="4673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FA26F192-7EF2-4FFB-BEC3-FFAF68245728}"/>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70522B25-6A36-4D44-88E4-678AEE794DAD}"/>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ED87F1A5-6EB5-41C7-8973-A53839251257}"/>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3DEEC947-838B-4C75-962C-6BD27C95C0A9}"/>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61F67D58-F29A-4CB3-87CF-041A84470032}"/>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EA602A9-CA4C-418A-BD70-8F59B681798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8D1BE03-B851-4FB4-A2ED-0EADE527967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0B6D1F7-D143-4BEF-B896-6B0D08016B5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32FCC31-F00E-47E7-B239-9A839D3BEF7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CA5933F-FBED-4A23-A636-423FEF6EF01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119380</xdr:rowOff>
    </xdr:from>
    <xdr:to>
      <xdr:col>24</xdr:col>
      <xdr:colOff>114300</xdr:colOff>
      <xdr:row>39</xdr:row>
      <xdr:rowOff>49530</xdr:rowOff>
    </xdr:to>
    <xdr:sp macro="" textlink="">
      <xdr:nvSpPr>
        <xdr:cNvPr id="72" name="楕円 71">
          <a:extLst>
            <a:ext uri="{FF2B5EF4-FFF2-40B4-BE49-F238E27FC236}">
              <a16:creationId xmlns:a16="http://schemas.microsoft.com/office/drawing/2014/main" id="{E98C2316-9C65-4F48-8229-2A642EE28C1C}"/>
            </a:ext>
          </a:extLst>
        </xdr:cNvPr>
        <xdr:cNvSpPr/>
      </xdr:nvSpPr>
      <xdr:spPr>
        <a:xfrm>
          <a:off x="4584700" y="663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97807</xdr:rowOff>
    </xdr:from>
    <xdr:ext cx="405111" cy="259045"/>
    <xdr:sp macro="" textlink="">
      <xdr:nvSpPr>
        <xdr:cNvPr id="73" name="【図書館】&#10;有形固定資産減価償却率該当値テキスト">
          <a:extLst>
            <a:ext uri="{FF2B5EF4-FFF2-40B4-BE49-F238E27FC236}">
              <a16:creationId xmlns:a16="http://schemas.microsoft.com/office/drawing/2014/main" id="{14960606-7990-4172-9A3A-50D7426366CA}"/>
            </a:ext>
          </a:extLst>
        </xdr:cNvPr>
        <xdr:cNvSpPr txBox="1"/>
      </xdr:nvSpPr>
      <xdr:spPr>
        <a:xfrm>
          <a:off x="4673600" y="6612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93980</xdr:rowOff>
    </xdr:from>
    <xdr:to>
      <xdr:col>20</xdr:col>
      <xdr:colOff>38100</xdr:colOff>
      <xdr:row>39</xdr:row>
      <xdr:rowOff>24130</xdr:rowOff>
    </xdr:to>
    <xdr:sp macro="" textlink="">
      <xdr:nvSpPr>
        <xdr:cNvPr id="74" name="楕円 73">
          <a:extLst>
            <a:ext uri="{FF2B5EF4-FFF2-40B4-BE49-F238E27FC236}">
              <a16:creationId xmlns:a16="http://schemas.microsoft.com/office/drawing/2014/main" id="{36F5F349-DD21-434E-99BF-EA22B3029F9C}"/>
            </a:ext>
          </a:extLst>
        </xdr:cNvPr>
        <xdr:cNvSpPr/>
      </xdr:nvSpPr>
      <xdr:spPr>
        <a:xfrm>
          <a:off x="3746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144780</xdr:rowOff>
    </xdr:from>
    <xdr:to>
      <xdr:col>24</xdr:col>
      <xdr:colOff>63500</xdr:colOff>
      <xdr:row>38</xdr:row>
      <xdr:rowOff>170180</xdr:rowOff>
    </xdr:to>
    <xdr:cxnSp macro="">
      <xdr:nvCxnSpPr>
        <xdr:cNvPr id="75" name="直線コネクタ 74">
          <a:extLst>
            <a:ext uri="{FF2B5EF4-FFF2-40B4-BE49-F238E27FC236}">
              <a16:creationId xmlns:a16="http://schemas.microsoft.com/office/drawing/2014/main" id="{368E989D-D04D-4733-9A08-ABCF9B01CCA5}"/>
            </a:ext>
          </a:extLst>
        </xdr:cNvPr>
        <xdr:cNvCxnSpPr/>
      </xdr:nvCxnSpPr>
      <xdr:spPr>
        <a:xfrm>
          <a:off x="3797300" y="665988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68580</xdr:rowOff>
    </xdr:from>
    <xdr:to>
      <xdr:col>15</xdr:col>
      <xdr:colOff>101600</xdr:colOff>
      <xdr:row>38</xdr:row>
      <xdr:rowOff>170180</xdr:rowOff>
    </xdr:to>
    <xdr:sp macro="" textlink="">
      <xdr:nvSpPr>
        <xdr:cNvPr id="76" name="楕円 75">
          <a:extLst>
            <a:ext uri="{FF2B5EF4-FFF2-40B4-BE49-F238E27FC236}">
              <a16:creationId xmlns:a16="http://schemas.microsoft.com/office/drawing/2014/main" id="{26BA92A9-62D3-488A-9EAF-3236EC566D10}"/>
            </a:ext>
          </a:extLst>
        </xdr:cNvPr>
        <xdr:cNvSpPr/>
      </xdr:nvSpPr>
      <xdr:spPr>
        <a:xfrm>
          <a:off x="2857500" y="65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119380</xdr:rowOff>
    </xdr:from>
    <xdr:to>
      <xdr:col>19</xdr:col>
      <xdr:colOff>177800</xdr:colOff>
      <xdr:row>38</xdr:row>
      <xdr:rowOff>144780</xdr:rowOff>
    </xdr:to>
    <xdr:cxnSp macro="">
      <xdr:nvCxnSpPr>
        <xdr:cNvPr id="77" name="直線コネクタ 76">
          <a:extLst>
            <a:ext uri="{FF2B5EF4-FFF2-40B4-BE49-F238E27FC236}">
              <a16:creationId xmlns:a16="http://schemas.microsoft.com/office/drawing/2014/main" id="{D066F031-7252-47D7-AD1A-46263D41CAF3}"/>
            </a:ext>
          </a:extLst>
        </xdr:cNvPr>
        <xdr:cNvCxnSpPr/>
      </xdr:nvCxnSpPr>
      <xdr:spPr>
        <a:xfrm>
          <a:off x="2908300" y="663448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27940</xdr:rowOff>
    </xdr:from>
    <xdr:to>
      <xdr:col>10</xdr:col>
      <xdr:colOff>165100</xdr:colOff>
      <xdr:row>38</xdr:row>
      <xdr:rowOff>129540</xdr:rowOff>
    </xdr:to>
    <xdr:sp macro="" textlink="">
      <xdr:nvSpPr>
        <xdr:cNvPr id="78" name="楕円 77">
          <a:extLst>
            <a:ext uri="{FF2B5EF4-FFF2-40B4-BE49-F238E27FC236}">
              <a16:creationId xmlns:a16="http://schemas.microsoft.com/office/drawing/2014/main" id="{9D282DC4-6DE0-4336-A2D7-482B2883E17A}"/>
            </a:ext>
          </a:extLst>
        </xdr:cNvPr>
        <xdr:cNvSpPr/>
      </xdr:nvSpPr>
      <xdr:spPr>
        <a:xfrm>
          <a:off x="1968500" y="654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78740</xdr:rowOff>
    </xdr:from>
    <xdr:to>
      <xdr:col>15</xdr:col>
      <xdr:colOff>50800</xdr:colOff>
      <xdr:row>38</xdr:row>
      <xdr:rowOff>119380</xdr:rowOff>
    </xdr:to>
    <xdr:cxnSp macro="">
      <xdr:nvCxnSpPr>
        <xdr:cNvPr id="79" name="直線コネクタ 78">
          <a:extLst>
            <a:ext uri="{FF2B5EF4-FFF2-40B4-BE49-F238E27FC236}">
              <a16:creationId xmlns:a16="http://schemas.microsoft.com/office/drawing/2014/main" id="{374A7205-E783-4677-977A-415630D3BED3}"/>
            </a:ext>
          </a:extLst>
        </xdr:cNvPr>
        <xdr:cNvCxnSpPr/>
      </xdr:nvCxnSpPr>
      <xdr:spPr>
        <a:xfrm>
          <a:off x="2019300" y="6593840"/>
          <a:ext cx="8890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2540</xdr:rowOff>
    </xdr:from>
    <xdr:to>
      <xdr:col>6</xdr:col>
      <xdr:colOff>38100</xdr:colOff>
      <xdr:row>38</xdr:row>
      <xdr:rowOff>104140</xdr:rowOff>
    </xdr:to>
    <xdr:sp macro="" textlink="">
      <xdr:nvSpPr>
        <xdr:cNvPr id="80" name="楕円 79">
          <a:extLst>
            <a:ext uri="{FF2B5EF4-FFF2-40B4-BE49-F238E27FC236}">
              <a16:creationId xmlns:a16="http://schemas.microsoft.com/office/drawing/2014/main" id="{070B3BFA-F807-4AC8-ADF5-63FA0B4E51F4}"/>
            </a:ext>
          </a:extLst>
        </xdr:cNvPr>
        <xdr:cNvSpPr/>
      </xdr:nvSpPr>
      <xdr:spPr>
        <a:xfrm>
          <a:off x="1079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53340</xdr:rowOff>
    </xdr:from>
    <xdr:to>
      <xdr:col>10</xdr:col>
      <xdr:colOff>114300</xdr:colOff>
      <xdr:row>38</xdr:row>
      <xdr:rowOff>78740</xdr:rowOff>
    </xdr:to>
    <xdr:cxnSp macro="">
      <xdr:nvCxnSpPr>
        <xdr:cNvPr id="81" name="直線コネクタ 80">
          <a:extLst>
            <a:ext uri="{FF2B5EF4-FFF2-40B4-BE49-F238E27FC236}">
              <a16:creationId xmlns:a16="http://schemas.microsoft.com/office/drawing/2014/main" id="{F4600D73-3C98-41FC-925D-C717DBB1F5A0}"/>
            </a:ext>
          </a:extLst>
        </xdr:cNvPr>
        <xdr:cNvCxnSpPr/>
      </xdr:nvCxnSpPr>
      <xdr:spPr>
        <a:xfrm>
          <a:off x="1130300" y="656844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352DB58F-518A-4A6B-83D1-68F622B89C93}"/>
            </a:ext>
          </a:extLst>
        </xdr:cNvPr>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25D1542E-A8D7-4469-BAAE-A8EFA990D824}"/>
            </a:ext>
          </a:extLst>
        </xdr:cNvPr>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DF18FACD-131F-4CDB-BDA0-22A086BFB574}"/>
            </a:ext>
          </a:extLst>
        </xdr:cNvPr>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C258F155-99F2-4219-A243-693B68511969}"/>
            </a:ext>
          </a:extLst>
        </xdr:cNvPr>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15257</xdr:rowOff>
    </xdr:from>
    <xdr:ext cx="405111" cy="259045"/>
    <xdr:sp macro="" textlink="">
      <xdr:nvSpPr>
        <xdr:cNvPr id="86" name="n_1mainValue【図書館】&#10;有形固定資産減価償却率">
          <a:extLst>
            <a:ext uri="{FF2B5EF4-FFF2-40B4-BE49-F238E27FC236}">
              <a16:creationId xmlns:a16="http://schemas.microsoft.com/office/drawing/2014/main" id="{0C94C323-6437-402D-AD70-3A3FD3F8B596}"/>
            </a:ext>
          </a:extLst>
        </xdr:cNvPr>
        <xdr:cNvSpPr txBox="1"/>
      </xdr:nvSpPr>
      <xdr:spPr>
        <a:xfrm>
          <a:off x="35820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161307</xdr:rowOff>
    </xdr:from>
    <xdr:ext cx="405111" cy="259045"/>
    <xdr:sp macro="" textlink="">
      <xdr:nvSpPr>
        <xdr:cNvPr id="87" name="n_2mainValue【図書館】&#10;有形固定資産減価償却率">
          <a:extLst>
            <a:ext uri="{FF2B5EF4-FFF2-40B4-BE49-F238E27FC236}">
              <a16:creationId xmlns:a16="http://schemas.microsoft.com/office/drawing/2014/main" id="{5031EFCF-1BA1-4B71-AB55-0B7682558137}"/>
            </a:ext>
          </a:extLst>
        </xdr:cNvPr>
        <xdr:cNvSpPr txBox="1"/>
      </xdr:nvSpPr>
      <xdr:spPr>
        <a:xfrm>
          <a:off x="2705744" y="667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120667</xdr:rowOff>
    </xdr:from>
    <xdr:ext cx="405111" cy="259045"/>
    <xdr:sp macro="" textlink="">
      <xdr:nvSpPr>
        <xdr:cNvPr id="88" name="n_3mainValue【図書館】&#10;有形固定資産減価償却率">
          <a:extLst>
            <a:ext uri="{FF2B5EF4-FFF2-40B4-BE49-F238E27FC236}">
              <a16:creationId xmlns:a16="http://schemas.microsoft.com/office/drawing/2014/main" id="{964A31C2-3A1A-4BED-BE92-2676B6800194}"/>
            </a:ext>
          </a:extLst>
        </xdr:cNvPr>
        <xdr:cNvSpPr txBox="1"/>
      </xdr:nvSpPr>
      <xdr:spPr>
        <a:xfrm>
          <a:off x="1816744" y="6635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95267</xdr:rowOff>
    </xdr:from>
    <xdr:ext cx="405111" cy="259045"/>
    <xdr:sp macro="" textlink="">
      <xdr:nvSpPr>
        <xdr:cNvPr id="89" name="n_4mainValue【図書館】&#10;有形固定資産減価償却率">
          <a:extLst>
            <a:ext uri="{FF2B5EF4-FFF2-40B4-BE49-F238E27FC236}">
              <a16:creationId xmlns:a16="http://schemas.microsoft.com/office/drawing/2014/main" id="{955251D3-24BA-4736-8311-EE6DB1E24407}"/>
            </a:ext>
          </a:extLst>
        </xdr:cNvPr>
        <xdr:cNvSpPr txBox="1"/>
      </xdr:nvSpPr>
      <xdr:spPr>
        <a:xfrm>
          <a:off x="927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B4423D19-0752-47B6-AEB6-BA0C099C8BE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D9EE4F67-9144-4448-A53D-47CE1BD6134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6583AA20-6908-445F-9588-3E2AAF0D314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38DD89FC-FEBB-41F8-99A8-F9CF268E1FD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2F8497DC-39FF-498C-A1C4-580FF53062E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A15AAA9A-9EBE-4738-9082-2C8CAE1D94B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B45FECFF-9CBD-4DC3-BCE3-2BFE22786E3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E2EB5C3F-650E-431A-82CA-334FAE47D18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3F588800-D386-4D2A-AFD2-036D27BD60E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D0BB5AC8-C023-4B67-9471-6088901EC3C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94C65C05-F4E5-4742-9B9B-0ECEB78B0B0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D3C06116-2227-40B4-8AF8-9B7FA36B994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388063EF-52B8-4BE8-B03D-9691C350AC1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9FE2620B-43FC-488D-BB21-513D984E8947}"/>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C97489B4-5563-415C-B2B7-BFF8C386375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FF21FBF9-6D04-4164-B993-056D4C65E1DB}"/>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862C3DAA-4D52-416D-B565-1BA084CBF7D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B9E612EF-676A-481A-82AE-7406BB6431F8}"/>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F3C13631-9A32-4C16-9B65-B49B8438CB0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0553FEB9-CEC3-4729-9EB4-59A7B0112D45}"/>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689BFBD7-EC57-451A-BF7C-1FD1037F5E2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8C55A4CF-821E-435A-9FC1-D5B0E851AED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2590F5A8-1986-4F1E-AD92-F7E6D4BE21B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9B268BD1-643A-433A-821B-8D956669A0B8}"/>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FA791E48-7E41-4201-ABAC-32698D4F02D4}"/>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343A1A13-41F1-4B0B-A1EE-4DF06DF783B9}"/>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CC3D768F-45AE-4863-AFCC-122CE6C5B2B6}"/>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FA4BEE12-0D9A-457A-9487-E7769C8C554C}"/>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CF1FCA02-3FE4-42F2-A69E-9006CB1180D7}"/>
            </a:ext>
          </a:extLst>
        </xdr:cNvPr>
        <xdr:cNvSpPr txBox="1"/>
      </xdr:nvSpPr>
      <xdr:spPr>
        <a:xfrm>
          <a:off x="10515600" y="6769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E0BCA218-8283-4D09-8D69-BE907D809DE8}"/>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EC6E0988-EAA6-491C-A38E-91AE5488F40E}"/>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DCB20007-7165-44A6-9FF1-5EC3B4B1DB7D}"/>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3D8120AB-E44D-4D07-A161-BD0A2690F814}"/>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A8707441-A0AB-4144-8FCA-80F3570EBD6E}"/>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AF7FC3D-6E2B-4CBE-99FA-924E5D64AFB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5A4E64F-0C77-47C2-93A3-68D467D002F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CB299CF-2D9D-46AC-9FD5-5E7C4660F11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FBFD285-1F91-419B-A836-49043A0F2F6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9F24D82-07E6-4CEB-A7B5-00DF11C8011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120650</xdr:rowOff>
    </xdr:from>
    <xdr:to>
      <xdr:col>55</xdr:col>
      <xdr:colOff>50800</xdr:colOff>
      <xdr:row>41</xdr:row>
      <xdr:rowOff>50800</xdr:rowOff>
    </xdr:to>
    <xdr:sp macro="" textlink="">
      <xdr:nvSpPr>
        <xdr:cNvPr id="129" name="楕円 128">
          <a:extLst>
            <a:ext uri="{FF2B5EF4-FFF2-40B4-BE49-F238E27FC236}">
              <a16:creationId xmlns:a16="http://schemas.microsoft.com/office/drawing/2014/main" id="{3C08089C-8609-46E2-9E37-23B8E90901F4}"/>
            </a:ext>
          </a:extLst>
        </xdr:cNvPr>
        <xdr:cNvSpPr/>
      </xdr:nvSpPr>
      <xdr:spPr>
        <a:xfrm>
          <a:off x="10426700" y="697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99077</xdr:rowOff>
    </xdr:from>
    <xdr:ext cx="469744" cy="259045"/>
    <xdr:sp macro="" textlink="">
      <xdr:nvSpPr>
        <xdr:cNvPr id="130" name="【図書館】&#10;一人当たり面積該当値テキスト">
          <a:extLst>
            <a:ext uri="{FF2B5EF4-FFF2-40B4-BE49-F238E27FC236}">
              <a16:creationId xmlns:a16="http://schemas.microsoft.com/office/drawing/2014/main" id="{450777DA-1DD5-4919-B8DA-858631DE1EF8}"/>
            </a:ext>
          </a:extLst>
        </xdr:cNvPr>
        <xdr:cNvSpPr txBox="1"/>
      </xdr:nvSpPr>
      <xdr:spPr>
        <a:xfrm>
          <a:off x="10515600" y="695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124460</xdr:rowOff>
    </xdr:from>
    <xdr:to>
      <xdr:col>50</xdr:col>
      <xdr:colOff>165100</xdr:colOff>
      <xdr:row>41</xdr:row>
      <xdr:rowOff>54610</xdr:rowOff>
    </xdr:to>
    <xdr:sp macro="" textlink="">
      <xdr:nvSpPr>
        <xdr:cNvPr id="131" name="楕円 130">
          <a:extLst>
            <a:ext uri="{FF2B5EF4-FFF2-40B4-BE49-F238E27FC236}">
              <a16:creationId xmlns:a16="http://schemas.microsoft.com/office/drawing/2014/main" id="{9517A9FE-45C5-42EB-8DE6-7B3BD8D016B1}"/>
            </a:ext>
          </a:extLst>
        </xdr:cNvPr>
        <xdr:cNvSpPr/>
      </xdr:nvSpPr>
      <xdr:spPr>
        <a:xfrm>
          <a:off x="9588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0</xdr:rowOff>
    </xdr:from>
    <xdr:to>
      <xdr:col>55</xdr:col>
      <xdr:colOff>0</xdr:colOff>
      <xdr:row>41</xdr:row>
      <xdr:rowOff>3810</xdr:rowOff>
    </xdr:to>
    <xdr:cxnSp macro="">
      <xdr:nvCxnSpPr>
        <xdr:cNvPr id="132" name="直線コネクタ 131">
          <a:extLst>
            <a:ext uri="{FF2B5EF4-FFF2-40B4-BE49-F238E27FC236}">
              <a16:creationId xmlns:a16="http://schemas.microsoft.com/office/drawing/2014/main" id="{F3F947A4-D7F7-4248-A6CF-7A18EDB75045}"/>
            </a:ext>
          </a:extLst>
        </xdr:cNvPr>
        <xdr:cNvCxnSpPr/>
      </xdr:nvCxnSpPr>
      <xdr:spPr>
        <a:xfrm flipV="1">
          <a:off x="9639300" y="702945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128270</xdr:rowOff>
    </xdr:from>
    <xdr:to>
      <xdr:col>46</xdr:col>
      <xdr:colOff>38100</xdr:colOff>
      <xdr:row>41</xdr:row>
      <xdr:rowOff>58420</xdr:rowOff>
    </xdr:to>
    <xdr:sp macro="" textlink="">
      <xdr:nvSpPr>
        <xdr:cNvPr id="133" name="楕円 132">
          <a:extLst>
            <a:ext uri="{FF2B5EF4-FFF2-40B4-BE49-F238E27FC236}">
              <a16:creationId xmlns:a16="http://schemas.microsoft.com/office/drawing/2014/main" id="{F462C98E-F8CB-4FFB-90A7-0227156C0F74}"/>
            </a:ext>
          </a:extLst>
        </xdr:cNvPr>
        <xdr:cNvSpPr/>
      </xdr:nvSpPr>
      <xdr:spPr>
        <a:xfrm>
          <a:off x="8699500" y="69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3810</xdr:rowOff>
    </xdr:from>
    <xdr:to>
      <xdr:col>50</xdr:col>
      <xdr:colOff>114300</xdr:colOff>
      <xdr:row>41</xdr:row>
      <xdr:rowOff>7620</xdr:rowOff>
    </xdr:to>
    <xdr:cxnSp macro="">
      <xdr:nvCxnSpPr>
        <xdr:cNvPr id="134" name="直線コネクタ 133">
          <a:extLst>
            <a:ext uri="{FF2B5EF4-FFF2-40B4-BE49-F238E27FC236}">
              <a16:creationId xmlns:a16="http://schemas.microsoft.com/office/drawing/2014/main" id="{E5343563-A1DC-4FC1-AD72-629DBB9BB317}"/>
            </a:ext>
          </a:extLst>
        </xdr:cNvPr>
        <xdr:cNvCxnSpPr/>
      </xdr:nvCxnSpPr>
      <xdr:spPr>
        <a:xfrm flipV="1">
          <a:off x="8750300" y="70332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132080</xdr:rowOff>
    </xdr:from>
    <xdr:to>
      <xdr:col>41</xdr:col>
      <xdr:colOff>101600</xdr:colOff>
      <xdr:row>41</xdr:row>
      <xdr:rowOff>62230</xdr:rowOff>
    </xdr:to>
    <xdr:sp macro="" textlink="">
      <xdr:nvSpPr>
        <xdr:cNvPr id="135" name="楕円 134">
          <a:extLst>
            <a:ext uri="{FF2B5EF4-FFF2-40B4-BE49-F238E27FC236}">
              <a16:creationId xmlns:a16="http://schemas.microsoft.com/office/drawing/2014/main" id="{7CC7627A-209E-4F60-BA0E-99761FC81B7C}"/>
            </a:ext>
          </a:extLst>
        </xdr:cNvPr>
        <xdr:cNvSpPr/>
      </xdr:nvSpPr>
      <xdr:spPr>
        <a:xfrm>
          <a:off x="7810500" y="699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7620</xdr:rowOff>
    </xdr:from>
    <xdr:to>
      <xdr:col>45</xdr:col>
      <xdr:colOff>177800</xdr:colOff>
      <xdr:row>41</xdr:row>
      <xdr:rowOff>11430</xdr:rowOff>
    </xdr:to>
    <xdr:cxnSp macro="">
      <xdr:nvCxnSpPr>
        <xdr:cNvPr id="136" name="直線コネクタ 135">
          <a:extLst>
            <a:ext uri="{FF2B5EF4-FFF2-40B4-BE49-F238E27FC236}">
              <a16:creationId xmlns:a16="http://schemas.microsoft.com/office/drawing/2014/main" id="{368DC6BA-1E5C-4E1A-92AC-3AECEBB3795A}"/>
            </a:ext>
          </a:extLst>
        </xdr:cNvPr>
        <xdr:cNvCxnSpPr/>
      </xdr:nvCxnSpPr>
      <xdr:spPr>
        <a:xfrm flipV="1">
          <a:off x="7861300" y="70370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135890</xdr:rowOff>
    </xdr:from>
    <xdr:to>
      <xdr:col>36</xdr:col>
      <xdr:colOff>165100</xdr:colOff>
      <xdr:row>41</xdr:row>
      <xdr:rowOff>66040</xdr:rowOff>
    </xdr:to>
    <xdr:sp macro="" textlink="">
      <xdr:nvSpPr>
        <xdr:cNvPr id="137" name="楕円 136">
          <a:extLst>
            <a:ext uri="{FF2B5EF4-FFF2-40B4-BE49-F238E27FC236}">
              <a16:creationId xmlns:a16="http://schemas.microsoft.com/office/drawing/2014/main" id="{C0A00C78-9103-4845-BD38-2B1C7BBF08DD}"/>
            </a:ext>
          </a:extLst>
        </xdr:cNvPr>
        <xdr:cNvSpPr/>
      </xdr:nvSpPr>
      <xdr:spPr>
        <a:xfrm>
          <a:off x="6921500" y="699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11430</xdr:rowOff>
    </xdr:from>
    <xdr:to>
      <xdr:col>41</xdr:col>
      <xdr:colOff>50800</xdr:colOff>
      <xdr:row>41</xdr:row>
      <xdr:rowOff>15240</xdr:rowOff>
    </xdr:to>
    <xdr:cxnSp macro="">
      <xdr:nvCxnSpPr>
        <xdr:cNvPr id="138" name="直線コネクタ 137">
          <a:extLst>
            <a:ext uri="{FF2B5EF4-FFF2-40B4-BE49-F238E27FC236}">
              <a16:creationId xmlns:a16="http://schemas.microsoft.com/office/drawing/2014/main" id="{BD060620-B541-4008-B7D6-DB8A16CBC6DC}"/>
            </a:ext>
          </a:extLst>
        </xdr:cNvPr>
        <xdr:cNvCxnSpPr/>
      </xdr:nvCxnSpPr>
      <xdr:spPr>
        <a:xfrm flipV="1">
          <a:off x="6972300" y="70408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A9EE3A6B-06F7-4977-AF06-307B2772E7CB}"/>
            </a:ext>
          </a:extLst>
        </xdr:cNvPr>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52DA08FA-83BA-4B28-9EB9-B842314F0C2C}"/>
            </a:ext>
          </a:extLst>
        </xdr:cNvPr>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04A94F86-D101-42B9-9026-CF5AB12629BD}"/>
            </a:ext>
          </a:extLst>
        </xdr:cNvPr>
        <xdr:cNvSpPr txBox="1"/>
      </xdr:nvSpPr>
      <xdr:spPr>
        <a:xfrm>
          <a:off x="76264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A8DDDF59-24AE-4D5C-BBB0-E99472AFA94F}"/>
            </a:ext>
          </a:extLst>
        </xdr:cNvPr>
        <xdr:cNvSpPr txBox="1"/>
      </xdr:nvSpPr>
      <xdr:spPr>
        <a:xfrm>
          <a:off x="6737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45737</xdr:rowOff>
    </xdr:from>
    <xdr:ext cx="469744" cy="259045"/>
    <xdr:sp macro="" textlink="">
      <xdr:nvSpPr>
        <xdr:cNvPr id="143" name="n_1mainValue【図書館】&#10;一人当たり面積">
          <a:extLst>
            <a:ext uri="{FF2B5EF4-FFF2-40B4-BE49-F238E27FC236}">
              <a16:creationId xmlns:a16="http://schemas.microsoft.com/office/drawing/2014/main" id="{75DDE018-F28F-406B-87F6-C9A49C1AD476}"/>
            </a:ext>
          </a:extLst>
        </xdr:cNvPr>
        <xdr:cNvSpPr txBox="1"/>
      </xdr:nvSpPr>
      <xdr:spPr>
        <a:xfrm>
          <a:off x="9391727"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49547</xdr:rowOff>
    </xdr:from>
    <xdr:ext cx="469744" cy="259045"/>
    <xdr:sp macro="" textlink="">
      <xdr:nvSpPr>
        <xdr:cNvPr id="144" name="n_2mainValue【図書館】&#10;一人当たり面積">
          <a:extLst>
            <a:ext uri="{FF2B5EF4-FFF2-40B4-BE49-F238E27FC236}">
              <a16:creationId xmlns:a16="http://schemas.microsoft.com/office/drawing/2014/main" id="{E01B0E55-B5E4-4A9C-801D-713912FEA1A9}"/>
            </a:ext>
          </a:extLst>
        </xdr:cNvPr>
        <xdr:cNvSpPr txBox="1"/>
      </xdr:nvSpPr>
      <xdr:spPr>
        <a:xfrm>
          <a:off x="8515427" y="707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53357</xdr:rowOff>
    </xdr:from>
    <xdr:ext cx="469744" cy="259045"/>
    <xdr:sp macro="" textlink="">
      <xdr:nvSpPr>
        <xdr:cNvPr id="145" name="n_3mainValue【図書館】&#10;一人当たり面積">
          <a:extLst>
            <a:ext uri="{FF2B5EF4-FFF2-40B4-BE49-F238E27FC236}">
              <a16:creationId xmlns:a16="http://schemas.microsoft.com/office/drawing/2014/main" id="{85F41576-13B2-4501-9543-C4BCD994C04A}"/>
            </a:ext>
          </a:extLst>
        </xdr:cNvPr>
        <xdr:cNvSpPr txBox="1"/>
      </xdr:nvSpPr>
      <xdr:spPr>
        <a:xfrm>
          <a:off x="7626427"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57167</xdr:rowOff>
    </xdr:from>
    <xdr:ext cx="469744" cy="259045"/>
    <xdr:sp macro="" textlink="">
      <xdr:nvSpPr>
        <xdr:cNvPr id="146" name="n_4mainValue【図書館】&#10;一人当たり面積">
          <a:extLst>
            <a:ext uri="{FF2B5EF4-FFF2-40B4-BE49-F238E27FC236}">
              <a16:creationId xmlns:a16="http://schemas.microsoft.com/office/drawing/2014/main" id="{12F54B69-9FAC-492C-9B61-D258E1B28C33}"/>
            </a:ext>
          </a:extLst>
        </xdr:cNvPr>
        <xdr:cNvSpPr txBox="1"/>
      </xdr:nvSpPr>
      <xdr:spPr>
        <a:xfrm>
          <a:off x="6737427" y="708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40FC00FD-FD0C-41B6-889F-7BA324629FE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BC032441-44A8-49EF-8AC1-F503CD56FA0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7AAA9F20-B90D-4339-A67C-2863CB1CBF1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79AB5D50-813F-46FB-9760-4439B28F8A2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1E8669DE-C8C2-4166-BBD6-AC1BF8E4B2C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3A22DD98-8747-4873-A12A-78B692499DA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592B0CA5-7AEA-47FA-8188-0D84389F487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AC3670A3-7402-4DDA-8BF6-9482472A777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5BBEA5E9-F1AA-4193-80D0-37314BF5E97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DE40A36C-7B8B-4313-830E-562B9AFB2DE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F4333B75-C0AC-46C5-8320-1AEA2241ED9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C98A682-872C-4B29-B5ED-2D84CB7B2B8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44B345DC-CFF1-42BA-A2AD-FC5C86E44F1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9C2CCDC9-A548-47B6-B86F-0B144BCD089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86844C47-0D59-4010-8951-6B7AF943527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88D6C15A-08B9-4A70-AF57-2955AEBA7B4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4282C90C-54FF-4100-B6F1-0A7F475E3DF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D8A56959-2A04-4E9D-803D-513B63CDA3A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6DF99968-6BB4-4AAE-A1DE-31DC6A2BEF7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B16261E6-40F8-4184-BB06-DD2D9D283DA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48B2428F-DFBA-416B-984A-D3E9BDBA77C5}"/>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6105E148-BCDB-4401-863B-21BEB04130E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179EF294-BE08-48D0-90AB-10F6B268B2E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4640E408-3D27-47F0-A869-8F73E47BF1D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B4DB16C-B752-469C-ADBF-C2535C13D73D}"/>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D2B6558A-8964-44B7-B6CE-9FB6B8DD794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8E3E6D6E-7D5C-4D6D-899A-819AA435EDDF}"/>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C15EC8C7-76AF-4DFF-BFE5-EE8E56E596CC}"/>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286AA843-9EC0-4697-8DB7-4B65BE555A43}"/>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59C9CF2E-A643-4018-9875-F1FA3B99F865}"/>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CF65E681-FB82-42B4-89C0-1D46D9C531CA}"/>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011399F6-5C6D-4AD3-B0DD-2CBB035A9A83}"/>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AA34CCAF-3193-4838-A659-8CCD3FB49436}"/>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2062E927-D621-4E69-9DF8-3299FB0E9AB1}"/>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603B8A72-2CB9-4940-8515-76DA14896A68}"/>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659B3F8-5203-4AD6-8CA9-A2860586508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CB2034E-3353-454C-81F5-7D9DF06A44F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937C831-2E2F-4BF3-A6C2-881870FEFF7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F9A7912-E1A5-4918-9A75-BCB2E158965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FB492DE-C216-4DB1-B3C8-7EA37CCADE2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63500</xdr:rowOff>
    </xdr:from>
    <xdr:to>
      <xdr:col>24</xdr:col>
      <xdr:colOff>114300</xdr:colOff>
      <xdr:row>61</xdr:row>
      <xdr:rowOff>165100</xdr:rowOff>
    </xdr:to>
    <xdr:sp macro="" textlink="">
      <xdr:nvSpPr>
        <xdr:cNvPr id="187" name="楕円 186">
          <a:extLst>
            <a:ext uri="{FF2B5EF4-FFF2-40B4-BE49-F238E27FC236}">
              <a16:creationId xmlns:a16="http://schemas.microsoft.com/office/drawing/2014/main" id="{C57FCD97-1E35-4004-802E-D94D06246CF8}"/>
            </a:ext>
          </a:extLst>
        </xdr:cNvPr>
        <xdr:cNvSpPr/>
      </xdr:nvSpPr>
      <xdr:spPr>
        <a:xfrm>
          <a:off x="45847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41927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55321B43-2DE5-4417-9068-9B04036E10E0}"/>
            </a:ext>
          </a:extLst>
        </xdr:cNvPr>
        <xdr:cNvSpPr txBox="1"/>
      </xdr:nvSpPr>
      <xdr:spPr>
        <a:xfrm>
          <a:off x="4673600"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25400</xdr:rowOff>
    </xdr:from>
    <xdr:to>
      <xdr:col>20</xdr:col>
      <xdr:colOff>38100</xdr:colOff>
      <xdr:row>61</xdr:row>
      <xdr:rowOff>127000</xdr:rowOff>
    </xdr:to>
    <xdr:sp macro="" textlink="">
      <xdr:nvSpPr>
        <xdr:cNvPr id="189" name="楕円 188">
          <a:extLst>
            <a:ext uri="{FF2B5EF4-FFF2-40B4-BE49-F238E27FC236}">
              <a16:creationId xmlns:a16="http://schemas.microsoft.com/office/drawing/2014/main" id="{4995D589-640D-4EDA-B0E8-6AE2BAD433EA}"/>
            </a:ext>
          </a:extLst>
        </xdr:cNvPr>
        <xdr:cNvSpPr/>
      </xdr:nvSpPr>
      <xdr:spPr>
        <a:xfrm>
          <a:off x="3746500" y="1048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76200</xdr:rowOff>
    </xdr:from>
    <xdr:to>
      <xdr:col>24</xdr:col>
      <xdr:colOff>63500</xdr:colOff>
      <xdr:row>61</xdr:row>
      <xdr:rowOff>114300</xdr:rowOff>
    </xdr:to>
    <xdr:cxnSp macro="">
      <xdr:nvCxnSpPr>
        <xdr:cNvPr id="190" name="直線コネクタ 189">
          <a:extLst>
            <a:ext uri="{FF2B5EF4-FFF2-40B4-BE49-F238E27FC236}">
              <a16:creationId xmlns:a16="http://schemas.microsoft.com/office/drawing/2014/main" id="{BC639AAE-F05F-488F-9A8D-C7E3FEF133A0}"/>
            </a:ext>
          </a:extLst>
        </xdr:cNvPr>
        <xdr:cNvCxnSpPr/>
      </xdr:nvCxnSpPr>
      <xdr:spPr>
        <a:xfrm>
          <a:off x="3797300" y="105346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151130</xdr:rowOff>
    </xdr:from>
    <xdr:to>
      <xdr:col>15</xdr:col>
      <xdr:colOff>101600</xdr:colOff>
      <xdr:row>61</xdr:row>
      <xdr:rowOff>81280</xdr:rowOff>
    </xdr:to>
    <xdr:sp macro="" textlink="">
      <xdr:nvSpPr>
        <xdr:cNvPr id="191" name="楕円 190">
          <a:extLst>
            <a:ext uri="{FF2B5EF4-FFF2-40B4-BE49-F238E27FC236}">
              <a16:creationId xmlns:a16="http://schemas.microsoft.com/office/drawing/2014/main" id="{8626622C-F7B6-44EB-B6C5-4C40E655189F}"/>
            </a:ext>
          </a:extLst>
        </xdr:cNvPr>
        <xdr:cNvSpPr/>
      </xdr:nvSpPr>
      <xdr:spPr>
        <a:xfrm>
          <a:off x="28575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30480</xdr:rowOff>
    </xdr:from>
    <xdr:to>
      <xdr:col>19</xdr:col>
      <xdr:colOff>177800</xdr:colOff>
      <xdr:row>61</xdr:row>
      <xdr:rowOff>76200</xdr:rowOff>
    </xdr:to>
    <xdr:cxnSp macro="">
      <xdr:nvCxnSpPr>
        <xdr:cNvPr id="192" name="直線コネクタ 191">
          <a:extLst>
            <a:ext uri="{FF2B5EF4-FFF2-40B4-BE49-F238E27FC236}">
              <a16:creationId xmlns:a16="http://schemas.microsoft.com/office/drawing/2014/main" id="{8FCA3AE2-5CE0-4BAF-8837-17B673FDEA2E}"/>
            </a:ext>
          </a:extLst>
        </xdr:cNvPr>
        <xdr:cNvCxnSpPr/>
      </xdr:nvCxnSpPr>
      <xdr:spPr>
        <a:xfrm>
          <a:off x="2908300" y="104889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122555</xdr:rowOff>
    </xdr:from>
    <xdr:to>
      <xdr:col>10</xdr:col>
      <xdr:colOff>165100</xdr:colOff>
      <xdr:row>61</xdr:row>
      <xdr:rowOff>52705</xdr:rowOff>
    </xdr:to>
    <xdr:sp macro="" textlink="">
      <xdr:nvSpPr>
        <xdr:cNvPr id="193" name="楕円 192">
          <a:extLst>
            <a:ext uri="{FF2B5EF4-FFF2-40B4-BE49-F238E27FC236}">
              <a16:creationId xmlns:a16="http://schemas.microsoft.com/office/drawing/2014/main" id="{F6729C61-18F9-4F7D-A272-B4F2674D23A3}"/>
            </a:ext>
          </a:extLst>
        </xdr:cNvPr>
        <xdr:cNvSpPr/>
      </xdr:nvSpPr>
      <xdr:spPr>
        <a:xfrm>
          <a:off x="1968500" y="10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1905</xdr:rowOff>
    </xdr:from>
    <xdr:to>
      <xdr:col>15</xdr:col>
      <xdr:colOff>50800</xdr:colOff>
      <xdr:row>61</xdr:row>
      <xdr:rowOff>30480</xdr:rowOff>
    </xdr:to>
    <xdr:cxnSp macro="">
      <xdr:nvCxnSpPr>
        <xdr:cNvPr id="194" name="直線コネクタ 193">
          <a:extLst>
            <a:ext uri="{FF2B5EF4-FFF2-40B4-BE49-F238E27FC236}">
              <a16:creationId xmlns:a16="http://schemas.microsoft.com/office/drawing/2014/main" id="{99177D30-5015-4836-92FC-E2E8F9296E77}"/>
            </a:ext>
          </a:extLst>
        </xdr:cNvPr>
        <xdr:cNvCxnSpPr/>
      </xdr:nvCxnSpPr>
      <xdr:spPr>
        <a:xfrm>
          <a:off x="2019300" y="1046035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84455</xdr:rowOff>
    </xdr:from>
    <xdr:to>
      <xdr:col>6</xdr:col>
      <xdr:colOff>38100</xdr:colOff>
      <xdr:row>61</xdr:row>
      <xdr:rowOff>14605</xdr:rowOff>
    </xdr:to>
    <xdr:sp macro="" textlink="">
      <xdr:nvSpPr>
        <xdr:cNvPr id="195" name="楕円 194">
          <a:extLst>
            <a:ext uri="{FF2B5EF4-FFF2-40B4-BE49-F238E27FC236}">
              <a16:creationId xmlns:a16="http://schemas.microsoft.com/office/drawing/2014/main" id="{3F0E8C25-4295-4716-9AC7-BAE193B2A068}"/>
            </a:ext>
          </a:extLst>
        </xdr:cNvPr>
        <xdr:cNvSpPr/>
      </xdr:nvSpPr>
      <xdr:spPr>
        <a:xfrm>
          <a:off x="10795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135255</xdr:rowOff>
    </xdr:from>
    <xdr:to>
      <xdr:col>10</xdr:col>
      <xdr:colOff>114300</xdr:colOff>
      <xdr:row>61</xdr:row>
      <xdr:rowOff>1905</xdr:rowOff>
    </xdr:to>
    <xdr:cxnSp macro="">
      <xdr:nvCxnSpPr>
        <xdr:cNvPr id="196" name="直線コネクタ 195">
          <a:extLst>
            <a:ext uri="{FF2B5EF4-FFF2-40B4-BE49-F238E27FC236}">
              <a16:creationId xmlns:a16="http://schemas.microsoft.com/office/drawing/2014/main" id="{3C674774-E323-4D55-91D4-347520535A85}"/>
            </a:ext>
          </a:extLst>
        </xdr:cNvPr>
        <xdr:cNvCxnSpPr/>
      </xdr:nvCxnSpPr>
      <xdr:spPr>
        <a:xfrm>
          <a:off x="1130300" y="104222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18C27655-5F99-467C-B2D9-6DCED920655A}"/>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0AD4EDF0-31EC-4780-928F-FFFE3753700E}"/>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68DE3AE8-3304-4E4E-B40D-37DAF2A86629}"/>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411E2A02-C4DE-415D-A705-53D48130E4AB}"/>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118127</xdr:rowOff>
    </xdr:from>
    <xdr:ext cx="405111" cy="259045"/>
    <xdr:sp macro="" textlink="">
      <xdr:nvSpPr>
        <xdr:cNvPr id="201" name="n_1mainValue【体育館・プール】&#10;有形固定資産減価償却率">
          <a:extLst>
            <a:ext uri="{FF2B5EF4-FFF2-40B4-BE49-F238E27FC236}">
              <a16:creationId xmlns:a16="http://schemas.microsoft.com/office/drawing/2014/main" id="{97EA69B4-5B26-4571-B8CF-45D3F58338C7}"/>
            </a:ext>
          </a:extLst>
        </xdr:cNvPr>
        <xdr:cNvSpPr txBox="1"/>
      </xdr:nvSpPr>
      <xdr:spPr>
        <a:xfrm>
          <a:off x="3582044"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72407</xdr:rowOff>
    </xdr:from>
    <xdr:ext cx="405111" cy="259045"/>
    <xdr:sp macro="" textlink="">
      <xdr:nvSpPr>
        <xdr:cNvPr id="202" name="n_2mainValue【体育館・プール】&#10;有形固定資産減価償却率">
          <a:extLst>
            <a:ext uri="{FF2B5EF4-FFF2-40B4-BE49-F238E27FC236}">
              <a16:creationId xmlns:a16="http://schemas.microsoft.com/office/drawing/2014/main" id="{771E4DC4-448B-4FAB-926A-8F1FDB8A6BF3}"/>
            </a:ext>
          </a:extLst>
        </xdr:cNvPr>
        <xdr:cNvSpPr txBox="1"/>
      </xdr:nvSpPr>
      <xdr:spPr>
        <a:xfrm>
          <a:off x="27057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43832</xdr:rowOff>
    </xdr:from>
    <xdr:ext cx="405111" cy="259045"/>
    <xdr:sp macro="" textlink="">
      <xdr:nvSpPr>
        <xdr:cNvPr id="203" name="n_3mainValue【体育館・プール】&#10;有形固定資産減価償却率">
          <a:extLst>
            <a:ext uri="{FF2B5EF4-FFF2-40B4-BE49-F238E27FC236}">
              <a16:creationId xmlns:a16="http://schemas.microsoft.com/office/drawing/2014/main" id="{D5CF4413-5927-4BAD-8EA4-6A2A8196BFFA}"/>
            </a:ext>
          </a:extLst>
        </xdr:cNvPr>
        <xdr:cNvSpPr txBox="1"/>
      </xdr:nvSpPr>
      <xdr:spPr>
        <a:xfrm>
          <a:off x="1816744" y="1050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5732</xdr:rowOff>
    </xdr:from>
    <xdr:ext cx="405111" cy="259045"/>
    <xdr:sp macro="" textlink="">
      <xdr:nvSpPr>
        <xdr:cNvPr id="204" name="n_4mainValue【体育館・プール】&#10;有形固定資産減価償却率">
          <a:extLst>
            <a:ext uri="{FF2B5EF4-FFF2-40B4-BE49-F238E27FC236}">
              <a16:creationId xmlns:a16="http://schemas.microsoft.com/office/drawing/2014/main" id="{D250A665-A52A-40B2-8067-A3D3572F1E20}"/>
            </a:ext>
          </a:extLst>
        </xdr:cNvPr>
        <xdr:cNvSpPr txBox="1"/>
      </xdr:nvSpPr>
      <xdr:spPr>
        <a:xfrm>
          <a:off x="927744"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F87B3DDB-86E1-487F-A8B8-145ED2FE5EB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128AE403-28A1-4AA2-98E5-CA5DF688D66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ACD3CEF6-8603-4A87-8783-5B39C02E8B3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BE8D8CB-1D7F-4CCB-A9AA-0679440758E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C138A51-F643-45C2-A3EF-475BDA84AFB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3D04C6D9-BE5B-4AD0-93BC-47BD13B365F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E7BB8AA-DFBA-4FCD-9E3A-296C0000338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6C2661E-9513-4023-AC43-61C544D1BC0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F0E7CFD9-6FBA-4F9D-B625-FBE2FF59C12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F8E1257-533D-4EB8-9F41-808559CAF7B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C5F9C3C0-7DC6-4AD6-9A07-858DFA2C7D2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658926F6-D6D8-4283-99B4-0976B4A73DC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36B54766-FD5C-422D-90F8-63CFA00D2CB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BD3607AB-5C1C-4221-90ED-631A069AF3E7}"/>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F687B7BC-6072-487A-9569-63A4D61A707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BBC6C396-540D-491E-B49F-D772821DF78E}"/>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D5426C-264E-4030-A1E4-77C6046FE6A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C4ED7D91-FCF7-4DB1-8F11-0049AAA7BE8D}"/>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3E5E8857-6896-4DE2-B020-049D048839D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F510DBFF-C1CE-4116-9FD8-9F4CF3356F9F}"/>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F42DA0E0-DEB2-4C84-8D7A-094EF71EB84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27AD065A-35B6-42B9-BC5C-47D56D68D9F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3589DC51-1F23-4309-ACE9-8547A552757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20F06355-CE99-418C-8E9D-E02192516A61}"/>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E6510D39-795F-4322-BC79-93486D5AC286}"/>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81A77911-83AC-49A5-ACCC-EEE41EE34E30}"/>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FE855E40-D176-4B05-AE69-D8605C0DE482}"/>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1E8B5AE1-4204-43FF-B5F1-EFD1A4C5AA58}"/>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099AAF53-5297-4B3E-BD17-68503823DC12}"/>
            </a:ext>
          </a:extLst>
        </xdr:cNvPr>
        <xdr:cNvSpPr txBox="1"/>
      </xdr:nvSpPr>
      <xdr:spPr>
        <a:xfrm>
          <a:off x="10515600" y="10686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8D78F34E-9C0D-4CA4-88CB-C24A457E4A78}"/>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1CB52750-0D2E-4347-ABAF-D4EEB0CB1BBD}"/>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97290A4B-0F61-4A9C-8D75-5F6F7411D9BA}"/>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CB8A1F35-7B92-4E91-BA37-83368249C8F0}"/>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8A2F1426-6B2C-4FB2-A66F-804535723834}"/>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36DC3DE-001E-4447-9293-E37619507EE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AD8F9EE-EEEC-4F3A-AC82-27F17D2E9C2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B42EEFE-14D3-44AF-AD6C-45EA04ED193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74282F3-66A9-4D8A-92EA-3EBD317F7B0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EA370C4-CD38-4C99-8368-03A3577D98C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38735</xdr:rowOff>
    </xdr:from>
    <xdr:to>
      <xdr:col>55</xdr:col>
      <xdr:colOff>50800</xdr:colOff>
      <xdr:row>63</xdr:row>
      <xdr:rowOff>140335</xdr:rowOff>
    </xdr:to>
    <xdr:sp macro="" textlink="">
      <xdr:nvSpPr>
        <xdr:cNvPr id="244" name="楕円 243">
          <a:extLst>
            <a:ext uri="{FF2B5EF4-FFF2-40B4-BE49-F238E27FC236}">
              <a16:creationId xmlns:a16="http://schemas.microsoft.com/office/drawing/2014/main" id="{8B5419E7-1630-4687-8F07-6543E709B184}"/>
            </a:ext>
          </a:extLst>
        </xdr:cNvPr>
        <xdr:cNvSpPr/>
      </xdr:nvSpPr>
      <xdr:spPr>
        <a:xfrm>
          <a:off x="10426700" y="1084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17162</xdr:rowOff>
    </xdr:from>
    <xdr:ext cx="469744" cy="259045"/>
    <xdr:sp macro="" textlink="">
      <xdr:nvSpPr>
        <xdr:cNvPr id="245" name="【体育館・プール】&#10;一人当たり面積該当値テキスト">
          <a:extLst>
            <a:ext uri="{FF2B5EF4-FFF2-40B4-BE49-F238E27FC236}">
              <a16:creationId xmlns:a16="http://schemas.microsoft.com/office/drawing/2014/main" id="{109AE8D2-DD33-4C0B-A87C-336BCCAF8F37}"/>
            </a:ext>
          </a:extLst>
        </xdr:cNvPr>
        <xdr:cNvSpPr txBox="1"/>
      </xdr:nvSpPr>
      <xdr:spPr>
        <a:xfrm>
          <a:off x="10515600" y="10818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42545</xdr:rowOff>
    </xdr:from>
    <xdr:to>
      <xdr:col>50</xdr:col>
      <xdr:colOff>165100</xdr:colOff>
      <xdr:row>63</xdr:row>
      <xdr:rowOff>144145</xdr:rowOff>
    </xdr:to>
    <xdr:sp macro="" textlink="">
      <xdr:nvSpPr>
        <xdr:cNvPr id="246" name="楕円 245">
          <a:extLst>
            <a:ext uri="{FF2B5EF4-FFF2-40B4-BE49-F238E27FC236}">
              <a16:creationId xmlns:a16="http://schemas.microsoft.com/office/drawing/2014/main" id="{F9E8294A-71F1-40DD-ADC0-14D45B212ACA}"/>
            </a:ext>
          </a:extLst>
        </xdr:cNvPr>
        <xdr:cNvSpPr/>
      </xdr:nvSpPr>
      <xdr:spPr>
        <a:xfrm>
          <a:off x="9588500" y="1084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89535</xdr:rowOff>
    </xdr:from>
    <xdr:to>
      <xdr:col>55</xdr:col>
      <xdr:colOff>0</xdr:colOff>
      <xdr:row>63</xdr:row>
      <xdr:rowOff>93345</xdr:rowOff>
    </xdr:to>
    <xdr:cxnSp macro="">
      <xdr:nvCxnSpPr>
        <xdr:cNvPr id="247" name="直線コネクタ 246">
          <a:extLst>
            <a:ext uri="{FF2B5EF4-FFF2-40B4-BE49-F238E27FC236}">
              <a16:creationId xmlns:a16="http://schemas.microsoft.com/office/drawing/2014/main" id="{42D2A7F5-C8E7-46C8-96F9-BA568E21E4C6}"/>
            </a:ext>
          </a:extLst>
        </xdr:cNvPr>
        <xdr:cNvCxnSpPr/>
      </xdr:nvCxnSpPr>
      <xdr:spPr>
        <a:xfrm flipV="1">
          <a:off x="9639300" y="1089088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46355</xdr:rowOff>
    </xdr:from>
    <xdr:to>
      <xdr:col>46</xdr:col>
      <xdr:colOff>38100</xdr:colOff>
      <xdr:row>63</xdr:row>
      <xdr:rowOff>147955</xdr:rowOff>
    </xdr:to>
    <xdr:sp macro="" textlink="">
      <xdr:nvSpPr>
        <xdr:cNvPr id="248" name="楕円 247">
          <a:extLst>
            <a:ext uri="{FF2B5EF4-FFF2-40B4-BE49-F238E27FC236}">
              <a16:creationId xmlns:a16="http://schemas.microsoft.com/office/drawing/2014/main" id="{D07AAAEC-CA19-4835-8FF9-9300AD3BAA5D}"/>
            </a:ext>
          </a:extLst>
        </xdr:cNvPr>
        <xdr:cNvSpPr/>
      </xdr:nvSpPr>
      <xdr:spPr>
        <a:xfrm>
          <a:off x="8699500" y="108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93345</xdr:rowOff>
    </xdr:from>
    <xdr:to>
      <xdr:col>50</xdr:col>
      <xdr:colOff>114300</xdr:colOff>
      <xdr:row>63</xdr:row>
      <xdr:rowOff>97155</xdr:rowOff>
    </xdr:to>
    <xdr:cxnSp macro="">
      <xdr:nvCxnSpPr>
        <xdr:cNvPr id="249" name="直線コネクタ 248">
          <a:extLst>
            <a:ext uri="{FF2B5EF4-FFF2-40B4-BE49-F238E27FC236}">
              <a16:creationId xmlns:a16="http://schemas.microsoft.com/office/drawing/2014/main" id="{4B793831-F575-4337-A5E5-A6F6F195DE6A}"/>
            </a:ext>
          </a:extLst>
        </xdr:cNvPr>
        <xdr:cNvCxnSpPr/>
      </xdr:nvCxnSpPr>
      <xdr:spPr>
        <a:xfrm flipV="1">
          <a:off x="8750300" y="1089469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49784</xdr:rowOff>
    </xdr:from>
    <xdr:to>
      <xdr:col>41</xdr:col>
      <xdr:colOff>101600</xdr:colOff>
      <xdr:row>63</xdr:row>
      <xdr:rowOff>151384</xdr:rowOff>
    </xdr:to>
    <xdr:sp macro="" textlink="">
      <xdr:nvSpPr>
        <xdr:cNvPr id="250" name="楕円 249">
          <a:extLst>
            <a:ext uri="{FF2B5EF4-FFF2-40B4-BE49-F238E27FC236}">
              <a16:creationId xmlns:a16="http://schemas.microsoft.com/office/drawing/2014/main" id="{BCA1EBE8-AF4F-4B0B-A583-CD85F0E8B6FD}"/>
            </a:ext>
          </a:extLst>
        </xdr:cNvPr>
        <xdr:cNvSpPr/>
      </xdr:nvSpPr>
      <xdr:spPr>
        <a:xfrm>
          <a:off x="7810500" y="1085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97155</xdr:rowOff>
    </xdr:from>
    <xdr:to>
      <xdr:col>45</xdr:col>
      <xdr:colOff>177800</xdr:colOff>
      <xdr:row>63</xdr:row>
      <xdr:rowOff>100584</xdr:rowOff>
    </xdr:to>
    <xdr:cxnSp macro="">
      <xdr:nvCxnSpPr>
        <xdr:cNvPr id="251" name="直線コネクタ 250">
          <a:extLst>
            <a:ext uri="{FF2B5EF4-FFF2-40B4-BE49-F238E27FC236}">
              <a16:creationId xmlns:a16="http://schemas.microsoft.com/office/drawing/2014/main" id="{19A8C669-7E78-44F8-988B-495B2DA970C9}"/>
            </a:ext>
          </a:extLst>
        </xdr:cNvPr>
        <xdr:cNvCxnSpPr/>
      </xdr:nvCxnSpPr>
      <xdr:spPr>
        <a:xfrm flipV="1">
          <a:off x="7861300" y="10898505"/>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52832</xdr:rowOff>
    </xdr:from>
    <xdr:to>
      <xdr:col>36</xdr:col>
      <xdr:colOff>165100</xdr:colOff>
      <xdr:row>63</xdr:row>
      <xdr:rowOff>154432</xdr:rowOff>
    </xdr:to>
    <xdr:sp macro="" textlink="">
      <xdr:nvSpPr>
        <xdr:cNvPr id="252" name="楕円 251">
          <a:extLst>
            <a:ext uri="{FF2B5EF4-FFF2-40B4-BE49-F238E27FC236}">
              <a16:creationId xmlns:a16="http://schemas.microsoft.com/office/drawing/2014/main" id="{AC1EAF5B-B3A2-4B3B-B7D8-2070A55E8137}"/>
            </a:ext>
          </a:extLst>
        </xdr:cNvPr>
        <xdr:cNvSpPr/>
      </xdr:nvSpPr>
      <xdr:spPr>
        <a:xfrm>
          <a:off x="6921500" y="1085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100584</xdr:rowOff>
    </xdr:from>
    <xdr:to>
      <xdr:col>41</xdr:col>
      <xdr:colOff>50800</xdr:colOff>
      <xdr:row>63</xdr:row>
      <xdr:rowOff>103632</xdr:rowOff>
    </xdr:to>
    <xdr:cxnSp macro="">
      <xdr:nvCxnSpPr>
        <xdr:cNvPr id="253" name="直線コネクタ 252">
          <a:extLst>
            <a:ext uri="{FF2B5EF4-FFF2-40B4-BE49-F238E27FC236}">
              <a16:creationId xmlns:a16="http://schemas.microsoft.com/office/drawing/2014/main" id="{1D9C76EC-76F3-406B-91AA-54CA74D3DD37}"/>
            </a:ext>
          </a:extLst>
        </xdr:cNvPr>
        <xdr:cNvCxnSpPr/>
      </xdr:nvCxnSpPr>
      <xdr:spPr>
        <a:xfrm flipV="1">
          <a:off x="6972300" y="10901934"/>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19088409-76B4-4516-B8FF-793C51E676F7}"/>
            </a:ext>
          </a:extLst>
        </xdr:cNvPr>
        <xdr:cNvSpPr txBox="1"/>
      </xdr:nvSpPr>
      <xdr:spPr>
        <a:xfrm>
          <a:off x="939172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30C5BBDE-12CA-428A-95F8-083E58621F4D}"/>
            </a:ext>
          </a:extLst>
        </xdr:cNvPr>
        <xdr:cNvSpPr txBox="1"/>
      </xdr:nvSpPr>
      <xdr:spPr>
        <a:xfrm>
          <a:off x="85154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81224E46-9FA9-4033-91A4-EE42A27F784D}"/>
            </a:ext>
          </a:extLst>
        </xdr:cNvPr>
        <xdr:cNvSpPr txBox="1"/>
      </xdr:nvSpPr>
      <xdr:spPr>
        <a:xfrm>
          <a:off x="7626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71372D7A-D2B5-47E6-A232-D4871094302D}"/>
            </a:ext>
          </a:extLst>
        </xdr:cNvPr>
        <xdr:cNvSpPr txBox="1"/>
      </xdr:nvSpPr>
      <xdr:spPr>
        <a:xfrm>
          <a:off x="6737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135272</xdr:rowOff>
    </xdr:from>
    <xdr:ext cx="469744" cy="259045"/>
    <xdr:sp macro="" textlink="">
      <xdr:nvSpPr>
        <xdr:cNvPr id="258" name="n_1mainValue【体育館・プール】&#10;一人当たり面積">
          <a:extLst>
            <a:ext uri="{FF2B5EF4-FFF2-40B4-BE49-F238E27FC236}">
              <a16:creationId xmlns:a16="http://schemas.microsoft.com/office/drawing/2014/main" id="{82CA3257-E95E-4CAC-86D7-E743A342B490}"/>
            </a:ext>
          </a:extLst>
        </xdr:cNvPr>
        <xdr:cNvSpPr txBox="1"/>
      </xdr:nvSpPr>
      <xdr:spPr>
        <a:xfrm>
          <a:off x="9391727" y="1093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139082</xdr:rowOff>
    </xdr:from>
    <xdr:ext cx="469744" cy="259045"/>
    <xdr:sp macro="" textlink="">
      <xdr:nvSpPr>
        <xdr:cNvPr id="259" name="n_2mainValue【体育館・プール】&#10;一人当たり面積">
          <a:extLst>
            <a:ext uri="{FF2B5EF4-FFF2-40B4-BE49-F238E27FC236}">
              <a16:creationId xmlns:a16="http://schemas.microsoft.com/office/drawing/2014/main" id="{77CFD307-BA79-4D8E-9CAA-981AF05B53A7}"/>
            </a:ext>
          </a:extLst>
        </xdr:cNvPr>
        <xdr:cNvSpPr txBox="1"/>
      </xdr:nvSpPr>
      <xdr:spPr>
        <a:xfrm>
          <a:off x="8515427" y="1094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142511</xdr:rowOff>
    </xdr:from>
    <xdr:ext cx="469744" cy="259045"/>
    <xdr:sp macro="" textlink="">
      <xdr:nvSpPr>
        <xdr:cNvPr id="260" name="n_3mainValue【体育館・プール】&#10;一人当たり面積">
          <a:extLst>
            <a:ext uri="{FF2B5EF4-FFF2-40B4-BE49-F238E27FC236}">
              <a16:creationId xmlns:a16="http://schemas.microsoft.com/office/drawing/2014/main" id="{C9F5ADB1-AEBB-4074-B7F8-4CEEDD81A0BC}"/>
            </a:ext>
          </a:extLst>
        </xdr:cNvPr>
        <xdr:cNvSpPr txBox="1"/>
      </xdr:nvSpPr>
      <xdr:spPr>
        <a:xfrm>
          <a:off x="7626427" y="10943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170959</xdr:rowOff>
    </xdr:from>
    <xdr:ext cx="469744" cy="259045"/>
    <xdr:sp macro="" textlink="">
      <xdr:nvSpPr>
        <xdr:cNvPr id="261" name="n_4mainValue【体育館・プール】&#10;一人当たり面積">
          <a:extLst>
            <a:ext uri="{FF2B5EF4-FFF2-40B4-BE49-F238E27FC236}">
              <a16:creationId xmlns:a16="http://schemas.microsoft.com/office/drawing/2014/main" id="{FE12E8BA-B60E-4A30-9C50-2BB0B4D7DEDF}"/>
            </a:ext>
          </a:extLst>
        </xdr:cNvPr>
        <xdr:cNvSpPr txBox="1"/>
      </xdr:nvSpPr>
      <xdr:spPr>
        <a:xfrm>
          <a:off x="6737427" y="10629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E637F638-3AB5-4F52-8A2F-8FF4A76DBC9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3DB4895E-27AB-430A-9BF2-76205586D19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ADAB3803-8703-4695-8EED-C23AD06A882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D9D4F37A-71BE-4419-8EA5-91FD45E68A7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B0A4FED7-0337-4850-82BF-16301A2CA58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E18126FF-0BC2-4D7F-865D-53C47A2200C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7B68E27F-C006-47EF-883B-DB014F1CAAD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E8F644DA-57C1-4EB9-9241-8AD6D69E2EF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EC066D37-63D4-4406-9896-6B9A0EAF0CF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46215489-E4B7-4EEA-8C4D-A6AAC7EBF75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2230B20-DF3D-41B6-AEB6-294A7327B84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1EE276D0-C085-4AF9-BD84-8865827B6C6B}"/>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FF0595DF-AB62-48B5-B970-C49699C376D3}"/>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729E5001-794F-4070-B013-DDB1E577B85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76E4D95B-DD5B-4A63-9567-74DB73209E2D}"/>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9D0283AD-8CAE-4A36-85A1-2034854B8829}"/>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A23D6124-6447-42B8-BC63-C919B36D0736}"/>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6EDC7932-6440-4E7F-B6D2-91D8176FE5E7}"/>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1D5508CA-41D8-459F-9C14-BB2063A0C7DD}"/>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B84C99B2-CF9A-4730-9FD1-C976EE8E0E7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9D797C46-E99E-4206-8188-65608FA64311}"/>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FF8ACCDF-5FEC-440B-8B89-7626AB13C62A}"/>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BFC66EA0-7849-4E07-9BA7-70380F80E5CD}"/>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E51F64D-DA5E-48AC-8DBA-090B1A1293F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C8E0D2AA-550D-476E-B434-5262C1A3BE2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959BAF56-3E8E-415C-B38D-C9A4E903DEDF}"/>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B782E9B9-1021-42FD-85AC-8FC96409DFC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AA53D591-4563-4426-BC74-19714F4A667B}"/>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CEB7A7EB-9B5C-4CE9-A3E2-63A748ABA9D8}"/>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67600BB8-3810-4781-83DA-4528D3FAB249}"/>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1030B165-FA32-425A-B647-CFA394D35B80}"/>
            </a:ext>
          </a:extLst>
        </xdr:cNvPr>
        <xdr:cNvSpPr txBox="1"/>
      </xdr:nvSpPr>
      <xdr:spPr>
        <a:xfrm>
          <a:off x="4673600" y="1419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BDAC2338-B465-44FD-AAA1-3454610ECDEA}"/>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61254019-1182-4109-B652-B14F34C0BDE9}"/>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5CAFDF30-D50F-4E52-8F8E-18D0927E2D34}"/>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648D2585-4199-4A8E-92C1-6A3D29F95EA3}"/>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06B10BAC-1324-49B8-94C1-A72CD250B8CD}"/>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938A64A-1236-4C57-B0A3-1CE315851E2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71C4524-4B55-434E-AB11-A9F2268753F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64DD75C-452A-4E6F-A117-9EEEA331C79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026FB23-5430-4CA8-BF6B-8E79BE2D895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4C4C718-FDB5-4D9A-9265-681B7796FFA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49349</xdr:rowOff>
    </xdr:from>
    <xdr:to>
      <xdr:col>24</xdr:col>
      <xdr:colOff>114300</xdr:colOff>
      <xdr:row>78</xdr:row>
      <xdr:rowOff>150949</xdr:rowOff>
    </xdr:to>
    <xdr:sp macro="" textlink="">
      <xdr:nvSpPr>
        <xdr:cNvPr id="303" name="楕円 302">
          <a:extLst>
            <a:ext uri="{FF2B5EF4-FFF2-40B4-BE49-F238E27FC236}">
              <a16:creationId xmlns:a16="http://schemas.microsoft.com/office/drawing/2014/main" id="{491774B4-76D2-4768-95DE-2C60730BC243}"/>
            </a:ext>
          </a:extLst>
        </xdr:cNvPr>
        <xdr:cNvSpPr/>
      </xdr:nvSpPr>
      <xdr:spPr>
        <a:xfrm>
          <a:off x="4584700" y="1342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2376</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B653CC24-9A2D-4343-8BA4-0E951FD8741F}"/>
            </a:ext>
          </a:extLst>
        </xdr:cNvPr>
        <xdr:cNvSpPr txBox="1"/>
      </xdr:nvSpPr>
      <xdr:spPr>
        <a:xfrm>
          <a:off x="4673600" y="13375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75474</xdr:rowOff>
    </xdr:from>
    <xdr:to>
      <xdr:col>20</xdr:col>
      <xdr:colOff>38100</xdr:colOff>
      <xdr:row>80</xdr:row>
      <xdr:rowOff>5624</xdr:rowOff>
    </xdr:to>
    <xdr:sp macro="" textlink="">
      <xdr:nvSpPr>
        <xdr:cNvPr id="305" name="楕円 304">
          <a:extLst>
            <a:ext uri="{FF2B5EF4-FFF2-40B4-BE49-F238E27FC236}">
              <a16:creationId xmlns:a16="http://schemas.microsoft.com/office/drawing/2014/main" id="{B3A0B307-6FB3-461D-8438-480AE040A6BA}"/>
            </a:ext>
          </a:extLst>
        </xdr:cNvPr>
        <xdr:cNvSpPr/>
      </xdr:nvSpPr>
      <xdr:spPr>
        <a:xfrm>
          <a:off x="3746500" y="1362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100149</xdr:rowOff>
    </xdr:from>
    <xdr:to>
      <xdr:col>24</xdr:col>
      <xdr:colOff>63500</xdr:colOff>
      <xdr:row>79</xdr:row>
      <xdr:rowOff>126274</xdr:rowOff>
    </xdr:to>
    <xdr:cxnSp macro="">
      <xdr:nvCxnSpPr>
        <xdr:cNvPr id="306" name="直線コネクタ 305">
          <a:extLst>
            <a:ext uri="{FF2B5EF4-FFF2-40B4-BE49-F238E27FC236}">
              <a16:creationId xmlns:a16="http://schemas.microsoft.com/office/drawing/2014/main" id="{55730D4D-4445-4233-9C8D-087B9CEFDB77}"/>
            </a:ext>
          </a:extLst>
        </xdr:cNvPr>
        <xdr:cNvCxnSpPr/>
      </xdr:nvCxnSpPr>
      <xdr:spPr>
        <a:xfrm flipV="1">
          <a:off x="3797300" y="13473249"/>
          <a:ext cx="838200" cy="197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72208</xdr:rowOff>
    </xdr:from>
    <xdr:to>
      <xdr:col>15</xdr:col>
      <xdr:colOff>101600</xdr:colOff>
      <xdr:row>80</xdr:row>
      <xdr:rowOff>2358</xdr:rowOff>
    </xdr:to>
    <xdr:sp macro="" textlink="">
      <xdr:nvSpPr>
        <xdr:cNvPr id="307" name="楕円 306">
          <a:extLst>
            <a:ext uri="{FF2B5EF4-FFF2-40B4-BE49-F238E27FC236}">
              <a16:creationId xmlns:a16="http://schemas.microsoft.com/office/drawing/2014/main" id="{7B136A29-94F0-4EDF-B2AD-054F4C442C61}"/>
            </a:ext>
          </a:extLst>
        </xdr:cNvPr>
        <xdr:cNvSpPr/>
      </xdr:nvSpPr>
      <xdr:spPr>
        <a:xfrm>
          <a:off x="2857500" y="1361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123008</xdr:rowOff>
    </xdr:from>
    <xdr:to>
      <xdr:col>19</xdr:col>
      <xdr:colOff>177800</xdr:colOff>
      <xdr:row>79</xdr:row>
      <xdr:rowOff>126274</xdr:rowOff>
    </xdr:to>
    <xdr:cxnSp macro="">
      <xdr:nvCxnSpPr>
        <xdr:cNvPr id="308" name="直線コネクタ 307">
          <a:extLst>
            <a:ext uri="{FF2B5EF4-FFF2-40B4-BE49-F238E27FC236}">
              <a16:creationId xmlns:a16="http://schemas.microsoft.com/office/drawing/2014/main" id="{E846F344-B65D-423E-BDD2-49F10D61201A}"/>
            </a:ext>
          </a:extLst>
        </xdr:cNvPr>
        <xdr:cNvCxnSpPr/>
      </xdr:nvCxnSpPr>
      <xdr:spPr>
        <a:xfrm>
          <a:off x="2908300" y="1366755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80373</xdr:rowOff>
    </xdr:from>
    <xdr:to>
      <xdr:col>10</xdr:col>
      <xdr:colOff>165100</xdr:colOff>
      <xdr:row>80</xdr:row>
      <xdr:rowOff>10523</xdr:rowOff>
    </xdr:to>
    <xdr:sp macro="" textlink="">
      <xdr:nvSpPr>
        <xdr:cNvPr id="309" name="楕円 308">
          <a:extLst>
            <a:ext uri="{FF2B5EF4-FFF2-40B4-BE49-F238E27FC236}">
              <a16:creationId xmlns:a16="http://schemas.microsoft.com/office/drawing/2014/main" id="{FC8126BC-0C28-4BC6-BE8D-286F8158A5F0}"/>
            </a:ext>
          </a:extLst>
        </xdr:cNvPr>
        <xdr:cNvSpPr/>
      </xdr:nvSpPr>
      <xdr:spPr>
        <a:xfrm>
          <a:off x="1968500" y="1362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123008</xdr:rowOff>
    </xdr:from>
    <xdr:to>
      <xdr:col>15</xdr:col>
      <xdr:colOff>50800</xdr:colOff>
      <xdr:row>79</xdr:row>
      <xdr:rowOff>131173</xdr:rowOff>
    </xdr:to>
    <xdr:cxnSp macro="">
      <xdr:nvCxnSpPr>
        <xdr:cNvPr id="310" name="直線コネクタ 309">
          <a:extLst>
            <a:ext uri="{FF2B5EF4-FFF2-40B4-BE49-F238E27FC236}">
              <a16:creationId xmlns:a16="http://schemas.microsoft.com/office/drawing/2014/main" id="{D1D30F1F-05A1-4F93-8C46-1190A02C32BF}"/>
            </a:ext>
          </a:extLst>
        </xdr:cNvPr>
        <xdr:cNvCxnSpPr/>
      </xdr:nvCxnSpPr>
      <xdr:spPr>
        <a:xfrm flipV="1">
          <a:off x="2019300" y="13667558"/>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44450</xdr:rowOff>
    </xdr:from>
    <xdr:to>
      <xdr:col>6</xdr:col>
      <xdr:colOff>38100</xdr:colOff>
      <xdr:row>79</xdr:row>
      <xdr:rowOff>146050</xdr:rowOff>
    </xdr:to>
    <xdr:sp macro="" textlink="">
      <xdr:nvSpPr>
        <xdr:cNvPr id="311" name="楕円 310">
          <a:extLst>
            <a:ext uri="{FF2B5EF4-FFF2-40B4-BE49-F238E27FC236}">
              <a16:creationId xmlns:a16="http://schemas.microsoft.com/office/drawing/2014/main" id="{5DFA8362-4463-42C6-BA1F-38CF824E3D07}"/>
            </a:ext>
          </a:extLst>
        </xdr:cNvPr>
        <xdr:cNvSpPr/>
      </xdr:nvSpPr>
      <xdr:spPr>
        <a:xfrm>
          <a:off x="10795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95250</xdr:rowOff>
    </xdr:from>
    <xdr:to>
      <xdr:col>10</xdr:col>
      <xdr:colOff>114300</xdr:colOff>
      <xdr:row>79</xdr:row>
      <xdr:rowOff>131173</xdr:rowOff>
    </xdr:to>
    <xdr:cxnSp macro="">
      <xdr:nvCxnSpPr>
        <xdr:cNvPr id="312" name="直線コネクタ 311">
          <a:extLst>
            <a:ext uri="{FF2B5EF4-FFF2-40B4-BE49-F238E27FC236}">
              <a16:creationId xmlns:a16="http://schemas.microsoft.com/office/drawing/2014/main" id="{E04682B3-3215-4D3B-BF36-BC12449302FD}"/>
            </a:ext>
          </a:extLst>
        </xdr:cNvPr>
        <xdr:cNvCxnSpPr/>
      </xdr:nvCxnSpPr>
      <xdr:spPr>
        <a:xfrm>
          <a:off x="1130300" y="1363980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macro="" textlink="">
      <xdr:nvSpPr>
        <xdr:cNvPr id="313" name="n_1aveValue【福祉施設】&#10;有形固定資産減価償却率">
          <a:extLst>
            <a:ext uri="{FF2B5EF4-FFF2-40B4-BE49-F238E27FC236}">
              <a16:creationId xmlns:a16="http://schemas.microsoft.com/office/drawing/2014/main" id="{196CDBE5-7939-4533-B639-6B8609D80160}"/>
            </a:ext>
          </a:extLst>
        </xdr:cNvPr>
        <xdr:cNvSpPr txBox="1"/>
      </xdr:nvSpPr>
      <xdr:spPr>
        <a:xfrm>
          <a:off x="3582044" y="1430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macro="" textlink="">
      <xdr:nvSpPr>
        <xdr:cNvPr id="314" name="n_2aveValue【福祉施設】&#10;有形固定資産減価償却率">
          <a:extLst>
            <a:ext uri="{FF2B5EF4-FFF2-40B4-BE49-F238E27FC236}">
              <a16:creationId xmlns:a16="http://schemas.microsoft.com/office/drawing/2014/main" id="{75C50A66-642C-4E40-A37D-9598A746F1F1}"/>
            </a:ext>
          </a:extLst>
        </xdr:cNvPr>
        <xdr:cNvSpPr txBox="1"/>
      </xdr:nvSpPr>
      <xdr:spPr>
        <a:xfrm>
          <a:off x="27057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macro="" textlink="">
      <xdr:nvSpPr>
        <xdr:cNvPr id="315" name="n_3aveValue【福祉施設】&#10;有形固定資産減価償却率">
          <a:extLst>
            <a:ext uri="{FF2B5EF4-FFF2-40B4-BE49-F238E27FC236}">
              <a16:creationId xmlns:a16="http://schemas.microsoft.com/office/drawing/2014/main" id="{B2856569-80F1-4234-95A3-C433787EF9D9}"/>
            </a:ext>
          </a:extLst>
        </xdr:cNvPr>
        <xdr:cNvSpPr txBox="1"/>
      </xdr:nvSpPr>
      <xdr:spPr>
        <a:xfrm>
          <a:off x="1816744" y="1425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164935</xdr:rowOff>
    </xdr:from>
    <xdr:ext cx="405111" cy="259045"/>
    <xdr:sp macro="" textlink="">
      <xdr:nvSpPr>
        <xdr:cNvPr id="316" name="n_4aveValue【福祉施設】&#10;有形固定資産減価償却率">
          <a:extLst>
            <a:ext uri="{FF2B5EF4-FFF2-40B4-BE49-F238E27FC236}">
              <a16:creationId xmlns:a16="http://schemas.microsoft.com/office/drawing/2014/main" id="{31085CB1-58E1-4CCC-8C63-289DFBAAE406}"/>
            </a:ext>
          </a:extLst>
        </xdr:cNvPr>
        <xdr:cNvSpPr txBox="1"/>
      </xdr:nvSpPr>
      <xdr:spPr>
        <a:xfrm>
          <a:off x="927744" y="1422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22151</xdr:rowOff>
    </xdr:from>
    <xdr:ext cx="405111" cy="259045"/>
    <xdr:sp macro="" textlink="">
      <xdr:nvSpPr>
        <xdr:cNvPr id="317" name="n_1mainValue【福祉施設】&#10;有形固定資産減価償却率">
          <a:extLst>
            <a:ext uri="{FF2B5EF4-FFF2-40B4-BE49-F238E27FC236}">
              <a16:creationId xmlns:a16="http://schemas.microsoft.com/office/drawing/2014/main" id="{374934E9-CF5B-443E-A72A-0104602B1CD4}"/>
            </a:ext>
          </a:extLst>
        </xdr:cNvPr>
        <xdr:cNvSpPr txBox="1"/>
      </xdr:nvSpPr>
      <xdr:spPr>
        <a:xfrm>
          <a:off x="3582044" y="1339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18885</xdr:rowOff>
    </xdr:from>
    <xdr:ext cx="405111" cy="259045"/>
    <xdr:sp macro="" textlink="">
      <xdr:nvSpPr>
        <xdr:cNvPr id="318" name="n_2mainValue【福祉施設】&#10;有形固定資産減価償却率">
          <a:extLst>
            <a:ext uri="{FF2B5EF4-FFF2-40B4-BE49-F238E27FC236}">
              <a16:creationId xmlns:a16="http://schemas.microsoft.com/office/drawing/2014/main" id="{F4D81677-0275-49C8-8FA0-AA9F57B8CEC8}"/>
            </a:ext>
          </a:extLst>
        </xdr:cNvPr>
        <xdr:cNvSpPr txBox="1"/>
      </xdr:nvSpPr>
      <xdr:spPr>
        <a:xfrm>
          <a:off x="2705744" y="13391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27050</xdr:rowOff>
    </xdr:from>
    <xdr:ext cx="405111" cy="259045"/>
    <xdr:sp macro="" textlink="">
      <xdr:nvSpPr>
        <xdr:cNvPr id="319" name="n_3mainValue【福祉施設】&#10;有形固定資産減価償却率">
          <a:extLst>
            <a:ext uri="{FF2B5EF4-FFF2-40B4-BE49-F238E27FC236}">
              <a16:creationId xmlns:a16="http://schemas.microsoft.com/office/drawing/2014/main" id="{16E5E388-FBA3-4342-B6C6-C05E6EF46A97}"/>
            </a:ext>
          </a:extLst>
        </xdr:cNvPr>
        <xdr:cNvSpPr txBox="1"/>
      </xdr:nvSpPr>
      <xdr:spPr>
        <a:xfrm>
          <a:off x="1816744" y="1340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162577</xdr:rowOff>
    </xdr:from>
    <xdr:ext cx="405111" cy="259045"/>
    <xdr:sp macro="" textlink="">
      <xdr:nvSpPr>
        <xdr:cNvPr id="320" name="n_4mainValue【福祉施設】&#10;有形固定資産減価償却率">
          <a:extLst>
            <a:ext uri="{FF2B5EF4-FFF2-40B4-BE49-F238E27FC236}">
              <a16:creationId xmlns:a16="http://schemas.microsoft.com/office/drawing/2014/main" id="{5B67503C-B87D-4209-BA82-65DD3DA694D5}"/>
            </a:ext>
          </a:extLst>
        </xdr:cNvPr>
        <xdr:cNvSpPr txBox="1"/>
      </xdr:nvSpPr>
      <xdr:spPr>
        <a:xfrm>
          <a:off x="927744" y="1336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2E6C5AF-3B07-4F0F-BEFE-3CA25D0FC8B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98191DC-9346-4C0C-BAAA-EB4991FAD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75478421-7F6C-45B7-80C9-1996DA2BEF5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70D3AA86-F54A-4C40-85EB-66A130AEEA8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BA46A4CD-9744-43CF-849B-D57ABF8497B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B29DC0AB-A28B-425D-B1E3-BD0F4AA8FE3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E908D352-920A-4522-8B7B-A4A5152D4CE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991578DA-7E5E-4E6D-8034-0418BA8AFE9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5C9B4A3F-5B93-42A6-8734-92A62B7A1A0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BFF9B1D-9398-4DCA-96E5-16D0A8924CA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E1610DE-53C2-4393-9CBB-C9E9D43A1474}"/>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F6C55074-DE69-418B-8877-FD464951846E}"/>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A1BB7DBF-3642-45B0-96DB-5FD652030BB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2EFC5504-8F51-4478-9650-EBB1CF6C317E}"/>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B1FAC6E7-4750-45D4-8723-37AB217774B8}"/>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F766CF1F-19F9-49EA-B43C-05E1E2FDE32A}"/>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346F72EF-41DB-44EE-B481-41CB1BAA2579}"/>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8E68559D-3462-4833-9EBC-3185591B4D59}"/>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A7040ACE-0843-4966-B8B4-CEBCA20ABC4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50A29071-F774-4775-9236-ACA2BDFB35D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1AB1D74-3DE9-4DFD-81DF-E39EE586466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A08AC0D6-9812-4608-8424-FC2FE7AB6EA5}"/>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83508B6F-8FAE-4961-BDA5-FD3A944E0683}"/>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46FF4A39-CEA5-4568-BC08-DA80E776647C}"/>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ADBAB5D2-CC24-4B55-9A9C-17D567C2F288}"/>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49430E59-ABE3-4CA0-BEEF-E26B3C59BA51}"/>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a:extLst>
            <a:ext uri="{FF2B5EF4-FFF2-40B4-BE49-F238E27FC236}">
              <a16:creationId xmlns:a16="http://schemas.microsoft.com/office/drawing/2014/main" id="{140F002A-3126-4683-9544-1EC2AA2F3E2B}"/>
            </a:ext>
          </a:extLst>
        </xdr:cNvPr>
        <xdr:cNvSpPr txBox="1"/>
      </xdr:nvSpPr>
      <xdr:spPr>
        <a:xfrm>
          <a:off x="10515600" y="1436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36DBC1EF-F8B7-46E0-86D6-EE78832716F3}"/>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EBEAE411-E563-4775-87E0-026739F3E8AC}"/>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B03DA132-8641-46A9-87C6-E1520FCEC0F0}"/>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5661E514-4927-49CA-A807-970AD3BAB9DB}"/>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E404E7D3-E355-4EF5-ADC2-5E684C230D2A}"/>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DF3A763-B21D-40DC-B981-D0BD5AE0E00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05A924E-5AF0-492E-BAAA-AD27A82134E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BDFA5B4-AC22-45F3-A7E1-E88EA6DAD8C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0963153-5DBF-49EE-B928-C4A7754ADD3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F87F8E9-D1E9-411F-9FEA-D3F7634614E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145035</xdr:rowOff>
    </xdr:from>
    <xdr:to>
      <xdr:col>55</xdr:col>
      <xdr:colOff>50800</xdr:colOff>
      <xdr:row>84</xdr:row>
      <xdr:rowOff>75185</xdr:rowOff>
    </xdr:to>
    <xdr:sp macro="" textlink="">
      <xdr:nvSpPr>
        <xdr:cNvPr id="358" name="楕円 357">
          <a:extLst>
            <a:ext uri="{FF2B5EF4-FFF2-40B4-BE49-F238E27FC236}">
              <a16:creationId xmlns:a16="http://schemas.microsoft.com/office/drawing/2014/main" id="{80CBC240-85D0-4D80-82AA-E79ADDED3AE8}"/>
            </a:ext>
          </a:extLst>
        </xdr:cNvPr>
        <xdr:cNvSpPr/>
      </xdr:nvSpPr>
      <xdr:spPr>
        <a:xfrm>
          <a:off x="10426700" y="1437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167912</xdr:rowOff>
    </xdr:from>
    <xdr:ext cx="469744" cy="259045"/>
    <xdr:sp macro="" textlink="">
      <xdr:nvSpPr>
        <xdr:cNvPr id="359" name="【福祉施設】&#10;一人当たり面積該当値テキスト">
          <a:extLst>
            <a:ext uri="{FF2B5EF4-FFF2-40B4-BE49-F238E27FC236}">
              <a16:creationId xmlns:a16="http://schemas.microsoft.com/office/drawing/2014/main" id="{606C752C-C39B-4D2D-822B-E1E2625A8A64}"/>
            </a:ext>
          </a:extLst>
        </xdr:cNvPr>
        <xdr:cNvSpPr txBox="1"/>
      </xdr:nvSpPr>
      <xdr:spPr>
        <a:xfrm>
          <a:off x="10515600" y="1422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12446</xdr:rowOff>
    </xdr:from>
    <xdr:to>
      <xdr:col>50</xdr:col>
      <xdr:colOff>165100</xdr:colOff>
      <xdr:row>83</xdr:row>
      <xdr:rowOff>114046</xdr:rowOff>
    </xdr:to>
    <xdr:sp macro="" textlink="">
      <xdr:nvSpPr>
        <xdr:cNvPr id="360" name="楕円 359">
          <a:extLst>
            <a:ext uri="{FF2B5EF4-FFF2-40B4-BE49-F238E27FC236}">
              <a16:creationId xmlns:a16="http://schemas.microsoft.com/office/drawing/2014/main" id="{3DACD1AE-1D86-410F-80E3-4EFE088D7370}"/>
            </a:ext>
          </a:extLst>
        </xdr:cNvPr>
        <xdr:cNvSpPr/>
      </xdr:nvSpPr>
      <xdr:spPr>
        <a:xfrm>
          <a:off x="9588500" y="1424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63246</xdr:rowOff>
    </xdr:from>
    <xdr:to>
      <xdr:col>55</xdr:col>
      <xdr:colOff>0</xdr:colOff>
      <xdr:row>84</xdr:row>
      <xdr:rowOff>24385</xdr:rowOff>
    </xdr:to>
    <xdr:cxnSp macro="">
      <xdr:nvCxnSpPr>
        <xdr:cNvPr id="361" name="直線コネクタ 360">
          <a:extLst>
            <a:ext uri="{FF2B5EF4-FFF2-40B4-BE49-F238E27FC236}">
              <a16:creationId xmlns:a16="http://schemas.microsoft.com/office/drawing/2014/main" id="{9B8B1A82-242A-4481-BFDD-FA5A202D6E81}"/>
            </a:ext>
          </a:extLst>
        </xdr:cNvPr>
        <xdr:cNvCxnSpPr/>
      </xdr:nvCxnSpPr>
      <xdr:spPr>
        <a:xfrm>
          <a:off x="9639300" y="14293596"/>
          <a:ext cx="838200" cy="13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23876</xdr:rowOff>
    </xdr:from>
    <xdr:to>
      <xdr:col>46</xdr:col>
      <xdr:colOff>38100</xdr:colOff>
      <xdr:row>83</xdr:row>
      <xdr:rowOff>125476</xdr:rowOff>
    </xdr:to>
    <xdr:sp macro="" textlink="">
      <xdr:nvSpPr>
        <xdr:cNvPr id="362" name="楕円 361">
          <a:extLst>
            <a:ext uri="{FF2B5EF4-FFF2-40B4-BE49-F238E27FC236}">
              <a16:creationId xmlns:a16="http://schemas.microsoft.com/office/drawing/2014/main" id="{E5CE3F82-30BB-496A-A79A-1086C46C1D1B}"/>
            </a:ext>
          </a:extLst>
        </xdr:cNvPr>
        <xdr:cNvSpPr/>
      </xdr:nvSpPr>
      <xdr:spPr>
        <a:xfrm>
          <a:off x="8699500" y="1425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63246</xdr:rowOff>
    </xdr:from>
    <xdr:to>
      <xdr:col>50</xdr:col>
      <xdr:colOff>114300</xdr:colOff>
      <xdr:row>83</xdr:row>
      <xdr:rowOff>74676</xdr:rowOff>
    </xdr:to>
    <xdr:cxnSp macro="">
      <xdr:nvCxnSpPr>
        <xdr:cNvPr id="363" name="直線コネクタ 362">
          <a:extLst>
            <a:ext uri="{FF2B5EF4-FFF2-40B4-BE49-F238E27FC236}">
              <a16:creationId xmlns:a16="http://schemas.microsoft.com/office/drawing/2014/main" id="{44A76BDF-04F6-45BD-B2F3-67C66FDDD6F9}"/>
            </a:ext>
          </a:extLst>
        </xdr:cNvPr>
        <xdr:cNvCxnSpPr/>
      </xdr:nvCxnSpPr>
      <xdr:spPr>
        <a:xfrm flipV="1">
          <a:off x="8750300" y="1429359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33020</xdr:rowOff>
    </xdr:from>
    <xdr:to>
      <xdr:col>41</xdr:col>
      <xdr:colOff>101600</xdr:colOff>
      <xdr:row>83</xdr:row>
      <xdr:rowOff>134620</xdr:rowOff>
    </xdr:to>
    <xdr:sp macro="" textlink="">
      <xdr:nvSpPr>
        <xdr:cNvPr id="364" name="楕円 363">
          <a:extLst>
            <a:ext uri="{FF2B5EF4-FFF2-40B4-BE49-F238E27FC236}">
              <a16:creationId xmlns:a16="http://schemas.microsoft.com/office/drawing/2014/main" id="{ACE4BC64-10F2-48B3-AE0B-EEE07EA8FEAF}"/>
            </a:ext>
          </a:extLst>
        </xdr:cNvPr>
        <xdr:cNvSpPr/>
      </xdr:nvSpPr>
      <xdr:spPr>
        <a:xfrm>
          <a:off x="7810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74676</xdr:rowOff>
    </xdr:from>
    <xdr:to>
      <xdr:col>45</xdr:col>
      <xdr:colOff>177800</xdr:colOff>
      <xdr:row>83</xdr:row>
      <xdr:rowOff>83820</xdr:rowOff>
    </xdr:to>
    <xdr:cxnSp macro="">
      <xdr:nvCxnSpPr>
        <xdr:cNvPr id="365" name="直線コネクタ 364">
          <a:extLst>
            <a:ext uri="{FF2B5EF4-FFF2-40B4-BE49-F238E27FC236}">
              <a16:creationId xmlns:a16="http://schemas.microsoft.com/office/drawing/2014/main" id="{1F570DF9-83ED-4044-9991-59B582F691B5}"/>
            </a:ext>
          </a:extLst>
        </xdr:cNvPr>
        <xdr:cNvCxnSpPr/>
      </xdr:nvCxnSpPr>
      <xdr:spPr>
        <a:xfrm flipV="1">
          <a:off x="7861300" y="1430502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66" name="楕円 365">
          <a:extLst>
            <a:ext uri="{FF2B5EF4-FFF2-40B4-BE49-F238E27FC236}">
              <a16:creationId xmlns:a16="http://schemas.microsoft.com/office/drawing/2014/main" id="{46939791-9276-42F2-AF63-74A574EA9DC0}"/>
            </a:ext>
          </a:extLst>
        </xdr:cNvPr>
        <xdr:cNvSpPr/>
      </xdr:nvSpPr>
      <xdr:spPr>
        <a:xfrm>
          <a:off x="6921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83820</xdr:rowOff>
    </xdr:from>
    <xdr:to>
      <xdr:col>41</xdr:col>
      <xdr:colOff>50800</xdr:colOff>
      <xdr:row>83</xdr:row>
      <xdr:rowOff>95250</xdr:rowOff>
    </xdr:to>
    <xdr:cxnSp macro="">
      <xdr:nvCxnSpPr>
        <xdr:cNvPr id="367" name="直線コネクタ 366">
          <a:extLst>
            <a:ext uri="{FF2B5EF4-FFF2-40B4-BE49-F238E27FC236}">
              <a16:creationId xmlns:a16="http://schemas.microsoft.com/office/drawing/2014/main" id="{867F7BAE-3A93-4D91-A176-52A69BD7DC70}"/>
            </a:ext>
          </a:extLst>
        </xdr:cNvPr>
        <xdr:cNvCxnSpPr/>
      </xdr:nvCxnSpPr>
      <xdr:spPr>
        <a:xfrm flipV="1">
          <a:off x="6972300" y="143141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a:extLst>
            <a:ext uri="{FF2B5EF4-FFF2-40B4-BE49-F238E27FC236}">
              <a16:creationId xmlns:a16="http://schemas.microsoft.com/office/drawing/2014/main" id="{075E272E-5845-4C81-98F4-AC6812B37C84}"/>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a:extLst>
            <a:ext uri="{FF2B5EF4-FFF2-40B4-BE49-F238E27FC236}">
              <a16:creationId xmlns:a16="http://schemas.microsoft.com/office/drawing/2014/main" id="{57CA7EB3-0723-43D2-988B-C1ACB7EB851A}"/>
            </a:ext>
          </a:extLst>
        </xdr:cNvPr>
        <xdr:cNvSpPr txBox="1"/>
      </xdr:nvSpPr>
      <xdr:spPr>
        <a:xfrm>
          <a:off x="8515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a:extLst>
            <a:ext uri="{FF2B5EF4-FFF2-40B4-BE49-F238E27FC236}">
              <a16:creationId xmlns:a16="http://schemas.microsoft.com/office/drawing/2014/main" id="{95D1A2DF-FACD-42C5-AD8F-F31992366E1E}"/>
            </a:ext>
          </a:extLst>
        </xdr:cNvPr>
        <xdr:cNvSpPr txBox="1"/>
      </xdr:nvSpPr>
      <xdr:spPr>
        <a:xfrm>
          <a:off x="76264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1" name="n_4aveValue【福祉施設】&#10;一人当たり面積">
          <a:extLst>
            <a:ext uri="{FF2B5EF4-FFF2-40B4-BE49-F238E27FC236}">
              <a16:creationId xmlns:a16="http://schemas.microsoft.com/office/drawing/2014/main" id="{480B0A52-9C57-47B0-8E48-1C0A13CD47B8}"/>
            </a:ext>
          </a:extLst>
        </xdr:cNvPr>
        <xdr:cNvSpPr txBox="1"/>
      </xdr:nvSpPr>
      <xdr:spPr>
        <a:xfrm>
          <a:off x="6737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130573</xdr:rowOff>
    </xdr:from>
    <xdr:ext cx="469744" cy="259045"/>
    <xdr:sp macro="" textlink="">
      <xdr:nvSpPr>
        <xdr:cNvPr id="372" name="n_1mainValue【福祉施設】&#10;一人当たり面積">
          <a:extLst>
            <a:ext uri="{FF2B5EF4-FFF2-40B4-BE49-F238E27FC236}">
              <a16:creationId xmlns:a16="http://schemas.microsoft.com/office/drawing/2014/main" id="{FF7660C7-AAE1-4DED-B1A8-4923A0834909}"/>
            </a:ext>
          </a:extLst>
        </xdr:cNvPr>
        <xdr:cNvSpPr txBox="1"/>
      </xdr:nvSpPr>
      <xdr:spPr>
        <a:xfrm>
          <a:off x="9391727" y="1401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142003</xdr:rowOff>
    </xdr:from>
    <xdr:ext cx="469744" cy="259045"/>
    <xdr:sp macro="" textlink="">
      <xdr:nvSpPr>
        <xdr:cNvPr id="373" name="n_2mainValue【福祉施設】&#10;一人当たり面積">
          <a:extLst>
            <a:ext uri="{FF2B5EF4-FFF2-40B4-BE49-F238E27FC236}">
              <a16:creationId xmlns:a16="http://schemas.microsoft.com/office/drawing/2014/main" id="{6A5D60CA-4EF9-4F09-9025-DB285CCE6E4C}"/>
            </a:ext>
          </a:extLst>
        </xdr:cNvPr>
        <xdr:cNvSpPr txBox="1"/>
      </xdr:nvSpPr>
      <xdr:spPr>
        <a:xfrm>
          <a:off x="8515427" y="14029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151147</xdr:rowOff>
    </xdr:from>
    <xdr:ext cx="469744" cy="259045"/>
    <xdr:sp macro="" textlink="">
      <xdr:nvSpPr>
        <xdr:cNvPr id="374" name="n_3mainValue【福祉施設】&#10;一人当たり面積">
          <a:extLst>
            <a:ext uri="{FF2B5EF4-FFF2-40B4-BE49-F238E27FC236}">
              <a16:creationId xmlns:a16="http://schemas.microsoft.com/office/drawing/2014/main" id="{CB0147D4-DF01-457E-AB69-AECB62FEE16A}"/>
            </a:ext>
          </a:extLst>
        </xdr:cNvPr>
        <xdr:cNvSpPr txBox="1"/>
      </xdr:nvSpPr>
      <xdr:spPr>
        <a:xfrm>
          <a:off x="7626427"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5" name="n_4mainValue【福祉施設】&#10;一人当たり面積">
          <a:extLst>
            <a:ext uri="{FF2B5EF4-FFF2-40B4-BE49-F238E27FC236}">
              <a16:creationId xmlns:a16="http://schemas.microsoft.com/office/drawing/2014/main" id="{1A802E59-C87F-4209-9A9A-1A7DD921E363}"/>
            </a:ext>
          </a:extLst>
        </xdr:cNvPr>
        <xdr:cNvSpPr txBox="1"/>
      </xdr:nvSpPr>
      <xdr:spPr>
        <a:xfrm>
          <a:off x="6737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613F846A-72C2-485D-92A8-2ED09C83A43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95DD4E22-EB16-4E99-91D4-31D7A0594DC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31A16157-CE3C-4692-ADDE-1A9AFD24856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AB876A49-6243-4A67-953B-2AEE838106C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8855A0E0-0D7C-4DEA-979E-F7A38479788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187A29D4-419E-4C3B-933A-C1AAAC665FE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C1F40D00-BCDB-4425-AD3C-3EC2B18B733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53A47772-DADA-4197-A992-F5D84389D54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A0386FC8-5DF5-4D90-A74F-A56BC00F0AA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5585106C-9E5F-44DD-9539-B2F70275CCA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F582B759-0C5A-4066-BEB7-3FEBE1D009D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276E25A5-B824-42CB-8DDF-469ABC70AA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D5C12BB3-F088-4F3D-88B0-D96FBB6D6563}"/>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40EDE9AD-46A1-4EAC-84FE-FBFC29ED88FA}"/>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2B315144-C9DE-4B7E-8642-747F779ACE0D}"/>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9914FB93-2268-4832-A7A1-10FE09F61CE7}"/>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462AB09E-5993-4412-9818-9CCCB5817E4D}"/>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7492C435-5033-40B4-BEE2-0B1FD3124DD1}"/>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F1C9E10A-6EEE-4369-ADBA-9A918B644A97}"/>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2861BD02-6C4F-4C7A-B808-A8936CB50306}"/>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A4C62344-AC08-4831-97D1-A6F52FFEBF9F}"/>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650620ED-4237-4198-ABCC-8D1A4CFB867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B08F5681-7BC4-4C95-B8D8-3EAEE9B5FB3E}"/>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EE7F666-5549-4EDE-BEA3-EE5E386121F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58E375B4-B670-4ED5-A1FE-BBD9F4666BC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20392EA3-84FA-4272-BAFE-22F4CF0CE8E7}"/>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3D012C91-9010-486C-AE8E-564C2BE50CBB}"/>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8832BEE1-A024-4D46-9AA5-3E6F318628C8}"/>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99D76665-6632-489F-B883-EC1E831833D9}"/>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5CD74EC8-6DE4-42DC-A96D-FA8409CF80C7}"/>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8213D716-4B28-4115-8596-9987506D2EA5}"/>
            </a:ext>
          </a:extLst>
        </xdr:cNvPr>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00FBE20E-F9C1-466B-9D29-84B92304D04D}"/>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CFDAF4B7-721F-4F32-B3DA-6EDA4B236522}"/>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A6F51B28-7E71-470E-AAE4-8E383B104F44}"/>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A021DC7A-2904-4603-B148-69702B803FF5}"/>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2DA8822A-0686-45C9-AD49-F2999F5D8C92}"/>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8E51E986-7F4C-4952-8AC8-C7909569569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98622979-78C4-4F50-940B-66B21A25034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51FA329-6A45-4DB9-B71C-B7DDE42AD3D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E42CD134-ACC3-4A95-BAE8-0F5EA2731EC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B61EE5C4-C689-4735-AB73-BF2BFC977A1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56424</xdr:rowOff>
    </xdr:from>
    <xdr:to>
      <xdr:col>24</xdr:col>
      <xdr:colOff>114300</xdr:colOff>
      <xdr:row>106</xdr:row>
      <xdr:rowOff>158024</xdr:rowOff>
    </xdr:to>
    <xdr:sp macro="" textlink="">
      <xdr:nvSpPr>
        <xdr:cNvPr id="417" name="楕円 416">
          <a:extLst>
            <a:ext uri="{FF2B5EF4-FFF2-40B4-BE49-F238E27FC236}">
              <a16:creationId xmlns:a16="http://schemas.microsoft.com/office/drawing/2014/main" id="{5F4DFF0F-FCE8-44F1-9085-EAB75B731C15}"/>
            </a:ext>
          </a:extLst>
        </xdr:cNvPr>
        <xdr:cNvSpPr/>
      </xdr:nvSpPr>
      <xdr:spPr>
        <a:xfrm>
          <a:off x="4584700" y="182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34851</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AB5B89B0-9A89-494D-98FF-ED0664F94E73}"/>
            </a:ext>
          </a:extLst>
        </xdr:cNvPr>
        <xdr:cNvSpPr txBox="1"/>
      </xdr:nvSpPr>
      <xdr:spPr>
        <a:xfrm>
          <a:off x="4673600" y="1820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10705</xdr:rowOff>
    </xdr:from>
    <xdr:to>
      <xdr:col>20</xdr:col>
      <xdr:colOff>38100</xdr:colOff>
      <xdr:row>106</xdr:row>
      <xdr:rowOff>112305</xdr:rowOff>
    </xdr:to>
    <xdr:sp macro="" textlink="">
      <xdr:nvSpPr>
        <xdr:cNvPr id="419" name="楕円 418">
          <a:extLst>
            <a:ext uri="{FF2B5EF4-FFF2-40B4-BE49-F238E27FC236}">
              <a16:creationId xmlns:a16="http://schemas.microsoft.com/office/drawing/2014/main" id="{8626FFDA-338B-4A15-96D2-D37848C4F208}"/>
            </a:ext>
          </a:extLst>
        </xdr:cNvPr>
        <xdr:cNvSpPr/>
      </xdr:nvSpPr>
      <xdr:spPr>
        <a:xfrm>
          <a:off x="3746500" y="1818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61505</xdr:rowOff>
    </xdr:from>
    <xdr:to>
      <xdr:col>24</xdr:col>
      <xdr:colOff>63500</xdr:colOff>
      <xdr:row>106</xdr:row>
      <xdr:rowOff>107224</xdr:rowOff>
    </xdr:to>
    <xdr:cxnSp macro="">
      <xdr:nvCxnSpPr>
        <xdr:cNvPr id="420" name="直線コネクタ 419">
          <a:extLst>
            <a:ext uri="{FF2B5EF4-FFF2-40B4-BE49-F238E27FC236}">
              <a16:creationId xmlns:a16="http://schemas.microsoft.com/office/drawing/2014/main" id="{B5B5736F-1F50-4787-9F35-85D726106383}"/>
            </a:ext>
          </a:extLst>
        </xdr:cNvPr>
        <xdr:cNvCxnSpPr/>
      </xdr:nvCxnSpPr>
      <xdr:spPr>
        <a:xfrm>
          <a:off x="3797300" y="18235205"/>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138068</xdr:rowOff>
    </xdr:from>
    <xdr:to>
      <xdr:col>15</xdr:col>
      <xdr:colOff>101600</xdr:colOff>
      <xdr:row>106</xdr:row>
      <xdr:rowOff>68218</xdr:rowOff>
    </xdr:to>
    <xdr:sp macro="" textlink="">
      <xdr:nvSpPr>
        <xdr:cNvPr id="421" name="楕円 420">
          <a:extLst>
            <a:ext uri="{FF2B5EF4-FFF2-40B4-BE49-F238E27FC236}">
              <a16:creationId xmlns:a16="http://schemas.microsoft.com/office/drawing/2014/main" id="{8AF56624-D079-4BB8-8ABD-0926B62A4244}"/>
            </a:ext>
          </a:extLst>
        </xdr:cNvPr>
        <xdr:cNvSpPr/>
      </xdr:nvSpPr>
      <xdr:spPr>
        <a:xfrm>
          <a:off x="2857500" y="181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17418</xdr:rowOff>
    </xdr:from>
    <xdr:to>
      <xdr:col>19</xdr:col>
      <xdr:colOff>177800</xdr:colOff>
      <xdr:row>106</xdr:row>
      <xdr:rowOff>61505</xdr:rowOff>
    </xdr:to>
    <xdr:cxnSp macro="">
      <xdr:nvCxnSpPr>
        <xdr:cNvPr id="422" name="直線コネクタ 421">
          <a:extLst>
            <a:ext uri="{FF2B5EF4-FFF2-40B4-BE49-F238E27FC236}">
              <a16:creationId xmlns:a16="http://schemas.microsoft.com/office/drawing/2014/main" id="{CFE9CAF8-2139-4207-80FD-B8BFC370D70C}"/>
            </a:ext>
          </a:extLst>
        </xdr:cNvPr>
        <xdr:cNvCxnSpPr/>
      </xdr:nvCxnSpPr>
      <xdr:spPr>
        <a:xfrm>
          <a:off x="2908300" y="18191118"/>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71120</xdr:rowOff>
    </xdr:from>
    <xdr:to>
      <xdr:col>10</xdr:col>
      <xdr:colOff>165100</xdr:colOff>
      <xdr:row>106</xdr:row>
      <xdr:rowOff>1270</xdr:rowOff>
    </xdr:to>
    <xdr:sp macro="" textlink="">
      <xdr:nvSpPr>
        <xdr:cNvPr id="423" name="楕円 422">
          <a:extLst>
            <a:ext uri="{FF2B5EF4-FFF2-40B4-BE49-F238E27FC236}">
              <a16:creationId xmlns:a16="http://schemas.microsoft.com/office/drawing/2014/main" id="{B7BCEDE4-0CE4-4D08-B528-04F6D670958D}"/>
            </a:ext>
          </a:extLst>
        </xdr:cNvPr>
        <xdr:cNvSpPr/>
      </xdr:nvSpPr>
      <xdr:spPr>
        <a:xfrm>
          <a:off x="1968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121920</xdr:rowOff>
    </xdr:from>
    <xdr:to>
      <xdr:col>15</xdr:col>
      <xdr:colOff>50800</xdr:colOff>
      <xdr:row>106</xdr:row>
      <xdr:rowOff>17418</xdr:rowOff>
    </xdr:to>
    <xdr:cxnSp macro="">
      <xdr:nvCxnSpPr>
        <xdr:cNvPr id="424" name="直線コネクタ 423">
          <a:extLst>
            <a:ext uri="{FF2B5EF4-FFF2-40B4-BE49-F238E27FC236}">
              <a16:creationId xmlns:a16="http://schemas.microsoft.com/office/drawing/2014/main" id="{A85F738F-C062-448C-8347-5E8FD7D15FA4}"/>
            </a:ext>
          </a:extLst>
        </xdr:cNvPr>
        <xdr:cNvCxnSpPr/>
      </xdr:nvCxnSpPr>
      <xdr:spPr>
        <a:xfrm>
          <a:off x="2019300" y="18124170"/>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27032</xdr:rowOff>
    </xdr:from>
    <xdr:to>
      <xdr:col>6</xdr:col>
      <xdr:colOff>38100</xdr:colOff>
      <xdr:row>105</xdr:row>
      <xdr:rowOff>128632</xdr:rowOff>
    </xdr:to>
    <xdr:sp macro="" textlink="">
      <xdr:nvSpPr>
        <xdr:cNvPr id="425" name="楕円 424">
          <a:extLst>
            <a:ext uri="{FF2B5EF4-FFF2-40B4-BE49-F238E27FC236}">
              <a16:creationId xmlns:a16="http://schemas.microsoft.com/office/drawing/2014/main" id="{092F80DA-C856-431B-ADE8-02714D9A214D}"/>
            </a:ext>
          </a:extLst>
        </xdr:cNvPr>
        <xdr:cNvSpPr/>
      </xdr:nvSpPr>
      <xdr:spPr>
        <a:xfrm>
          <a:off x="1079500" y="1802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77832</xdr:rowOff>
    </xdr:from>
    <xdr:to>
      <xdr:col>10</xdr:col>
      <xdr:colOff>114300</xdr:colOff>
      <xdr:row>105</xdr:row>
      <xdr:rowOff>121920</xdr:rowOff>
    </xdr:to>
    <xdr:cxnSp macro="">
      <xdr:nvCxnSpPr>
        <xdr:cNvPr id="426" name="直線コネクタ 425">
          <a:extLst>
            <a:ext uri="{FF2B5EF4-FFF2-40B4-BE49-F238E27FC236}">
              <a16:creationId xmlns:a16="http://schemas.microsoft.com/office/drawing/2014/main" id="{FF07855C-2091-4244-9EE3-D4A0B0569C43}"/>
            </a:ext>
          </a:extLst>
        </xdr:cNvPr>
        <xdr:cNvCxnSpPr/>
      </xdr:nvCxnSpPr>
      <xdr:spPr>
        <a:xfrm>
          <a:off x="1130300" y="18080082"/>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1FFD3584-C00D-4114-A173-F8C9C8D7F604}"/>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0EA3DD5A-AC78-4521-ACE4-93E6C99E7B56}"/>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285FC161-1710-40B9-B6A2-E527E8713B6A}"/>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0" name="n_4aveValue【市民会館】&#10;有形固定資産減価償却率">
          <a:extLst>
            <a:ext uri="{FF2B5EF4-FFF2-40B4-BE49-F238E27FC236}">
              <a16:creationId xmlns:a16="http://schemas.microsoft.com/office/drawing/2014/main" id="{94B777C8-A77C-4DCE-B5B8-F9819DAE6079}"/>
            </a:ext>
          </a:extLst>
        </xdr:cNvPr>
        <xdr:cNvSpPr txBox="1"/>
      </xdr:nvSpPr>
      <xdr:spPr>
        <a:xfrm>
          <a:off x="927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103432</xdr:rowOff>
    </xdr:from>
    <xdr:ext cx="405111" cy="259045"/>
    <xdr:sp macro="" textlink="">
      <xdr:nvSpPr>
        <xdr:cNvPr id="431" name="n_1mainValue【市民会館】&#10;有形固定資産減価償却率">
          <a:extLst>
            <a:ext uri="{FF2B5EF4-FFF2-40B4-BE49-F238E27FC236}">
              <a16:creationId xmlns:a16="http://schemas.microsoft.com/office/drawing/2014/main" id="{AFB96489-90D4-4A80-BE0C-93B1B4552AA7}"/>
            </a:ext>
          </a:extLst>
        </xdr:cNvPr>
        <xdr:cNvSpPr txBox="1"/>
      </xdr:nvSpPr>
      <xdr:spPr>
        <a:xfrm>
          <a:off x="3582044" y="1827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59345</xdr:rowOff>
    </xdr:from>
    <xdr:ext cx="405111" cy="259045"/>
    <xdr:sp macro="" textlink="">
      <xdr:nvSpPr>
        <xdr:cNvPr id="432" name="n_2mainValue【市民会館】&#10;有形固定資産減価償却率">
          <a:extLst>
            <a:ext uri="{FF2B5EF4-FFF2-40B4-BE49-F238E27FC236}">
              <a16:creationId xmlns:a16="http://schemas.microsoft.com/office/drawing/2014/main" id="{1D53F6D8-9693-4FF4-9615-82975C9003D0}"/>
            </a:ext>
          </a:extLst>
        </xdr:cNvPr>
        <xdr:cNvSpPr txBox="1"/>
      </xdr:nvSpPr>
      <xdr:spPr>
        <a:xfrm>
          <a:off x="2705744" y="1823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163847</xdr:rowOff>
    </xdr:from>
    <xdr:ext cx="405111" cy="259045"/>
    <xdr:sp macro="" textlink="">
      <xdr:nvSpPr>
        <xdr:cNvPr id="433" name="n_3mainValue【市民会館】&#10;有形固定資産減価償却率">
          <a:extLst>
            <a:ext uri="{FF2B5EF4-FFF2-40B4-BE49-F238E27FC236}">
              <a16:creationId xmlns:a16="http://schemas.microsoft.com/office/drawing/2014/main" id="{78AAB2A5-BE1B-4837-8EB3-A85BBF775268}"/>
            </a:ext>
          </a:extLst>
        </xdr:cNvPr>
        <xdr:cNvSpPr txBox="1"/>
      </xdr:nvSpPr>
      <xdr:spPr>
        <a:xfrm>
          <a:off x="1816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119759</xdr:rowOff>
    </xdr:from>
    <xdr:ext cx="405111" cy="259045"/>
    <xdr:sp macro="" textlink="">
      <xdr:nvSpPr>
        <xdr:cNvPr id="434" name="n_4mainValue【市民会館】&#10;有形固定資産減価償却率">
          <a:extLst>
            <a:ext uri="{FF2B5EF4-FFF2-40B4-BE49-F238E27FC236}">
              <a16:creationId xmlns:a16="http://schemas.microsoft.com/office/drawing/2014/main" id="{7FEB11E0-DBEB-45D7-8484-500E5023DAC1}"/>
            </a:ext>
          </a:extLst>
        </xdr:cNvPr>
        <xdr:cNvSpPr txBox="1"/>
      </xdr:nvSpPr>
      <xdr:spPr>
        <a:xfrm>
          <a:off x="927744" y="1812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BD6F3DEC-001B-48ED-B51A-861377327B5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A87094A9-7DCE-4D2B-8408-F0C6B4EA9A9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A7F33298-C0ED-415C-A147-9958FBFA4DD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EEA988E4-5034-46F2-A22E-A927AA79126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E4EA419A-FE04-4286-84F1-BCC0F990BF7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8516EE4D-5042-43BB-9C45-5F8DB8C85AD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D70594D-A5F9-4AB4-B7EC-0D2A71CAFA7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1B46C65E-BF21-4CB7-BB02-E96AFFAA064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9F57E946-753D-4A85-930C-DB64CA7AA59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E86E15E-DA57-4C6E-A25A-7E8FE2CE49B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6D0B97AD-8A6B-4118-A889-BF2D32EACF01}"/>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157A174A-3268-473A-AB12-6EA5D665F29D}"/>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D77624E9-E702-4D6D-804C-B6F7AA846BD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F31A83EA-3FE8-41F2-99E9-5208F715A635}"/>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3E2FC3DF-F097-4AB9-9356-EEE206860E8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E9698E91-A6BD-4B8E-AF33-1061BCFF834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FD46140A-510A-4258-BBCC-318C59B75EDC}"/>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853BB29A-C0EA-45CB-BCC4-DA692F5C27CB}"/>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132E98BA-6ABE-4D12-B7B2-60D155856F3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68C4EC45-712D-4634-B606-E2A989B3003F}"/>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568B8A9A-F0C2-4624-BF71-3523BF424C7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0D490C80-0EBD-4204-B109-21A3DA97396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94747FF9-E99C-4BF8-9673-AC42A6AB2906}"/>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D86F7F62-79C2-4263-B85E-BACC7C756EC2}"/>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9F3342C8-0895-4EB1-806F-47931577BB12}"/>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31F78D0F-5E7C-4333-A81D-BC18032BB53C}"/>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CE4CE848-85D9-49D2-A0E5-38FCAF086110}"/>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12B13D31-2FE6-49CC-809A-311D1D8664BE}"/>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463" name="【市民会館】&#10;一人当たり面積平均値テキスト">
          <a:extLst>
            <a:ext uri="{FF2B5EF4-FFF2-40B4-BE49-F238E27FC236}">
              <a16:creationId xmlns:a16="http://schemas.microsoft.com/office/drawing/2014/main" id="{2B00049D-BA5C-4D9E-90F5-E423F871BE88}"/>
            </a:ext>
          </a:extLst>
        </xdr:cNvPr>
        <xdr:cNvSpPr txBox="1"/>
      </xdr:nvSpPr>
      <xdr:spPr>
        <a:xfrm>
          <a:off x="10515600" y="18211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AE390B2B-D81B-4FB0-B81B-BAE70CA44249}"/>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943B7795-2CE8-4E37-8A90-29A9D1F02D2B}"/>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94ECC0F9-0887-4997-A700-EBF53A18C2BA}"/>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09173AA5-7F77-410A-987D-716C8221C6F4}"/>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C6B2A9F6-C3A7-4201-A84E-B4F07BC1B9F9}"/>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634800BB-6DAC-4841-984C-D648A821B3D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EBA88676-F044-4B7B-8B49-D2AC24DD16F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79C422F-BD68-46CF-ACC7-BD07C3B2420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1BF8A32-95F4-43A0-846A-D1433164529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7AB2C05-1465-46B3-AF6E-E8BA6516A34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153036</xdr:rowOff>
    </xdr:from>
    <xdr:to>
      <xdr:col>55</xdr:col>
      <xdr:colOff>50800</xdr:colOff>
      <xdr:row>105</xdr:row>
      <xdr:rowOff>83186</xdr:rowOff>
    </xdr:to>
    <xdr:sp macro="" textlink="">
      <xdr:nvSpPr>
        <xdr:cNvPr id="474" name="楕円 473">
          <a:extLst>
            <a:ext uri="{FF2B5EF4-FFF2-40B4-BE49-F238E27FC236}">
              <a16:creationId xmlns:a16="http://schemas.microsoft.com/office/drawing/2014/main" id="{16937F3E-2244-4DCB-BD5F-EE61AAA6FD53}"/>
            </a:ext>
          </a:extLst>
        </xdr:cNvPr>
        <xdr:cNvSpPr/>
      </xdr:nvSpPr>
      <xdr:spPr>
        <a:xfrm>
          <a:off x="10426700" y="1798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4463</xdr:rowOff>
    </xdr:from>
    <xdr:ext cx="469744" cy="259045"/>
    <xdr:sp macro="" textlink="">
      <xdr:nvSpPr>
        <xdr:cNvPr id="475" name="【市民会館】&#10;一人当たり面積該当値テキスト">
          <a:extLst>
            <a:ext uri="{FF2B5EF4-FFF2-40B4-BE49-F238E27FC236}">
              <a16:creationId xmlns:a16="http://schemas.microsoft.com/office/drawing/2014/main" id="{3C8BE823-E317-4861-ACFA-DAB79431FA45}"/>
            </a:ext>
          </a:extLst>
        </xdr:cNvPr>
        <xdr:cNvSpPr txBox="1"/>
      </xdr:nvSpPr>
      <xdr:spPr>
        <a:xfrm>
          <a:off x="10515600" y="17835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170180</xdr:rowOff>
    </xdr:from>
    <xdr:to>
      <xdr:col>50</xdr:col>
      <xdr:colOff>165100</xdr:colOff>
      <xdr:row>105</xdr:row>
      <xdr:rowOff>100330</xdr:rowOff>
    </xdr:to>
    <xdr:sp macro="" textlink="">
      <xdr:nvSpPr>
        <xdr:cNvPr id="476" name="楕円 475">
          <a:extLst>
            <a:ext uri="{FF2B5EF4-FFF2-40B4-BE49-F238E27FC236}">
              <a16:creationId xmlns:a16="http://schemas.microsoft.com/office/drawing/2014/main" id="{E73CE9B9-E8C4-45E8-A50C-D6C73B6CCCC5}"/>
            </a:ext>
          </a:extLst>
        </xdr:cNvPr>
        <xdr:cNvSpPr/>
      </xdr:nvSpPr>
      <xdr:spPr>
        <a:xfrm>
          <a:off x="95885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32386</xdr:rowOff>
    </xdr:from>
    <xdr:to>
      <xdr:col>55</xdr:col>
      <xdr:colOff>0</xdr:colOff>
      <xdr:row>105</xdr:row>
      <xdr:rowOff>49530</xdr:rowOff>
    </xdr:to>
    <xdr:cxnSp macro="">
      <xdr:nvCxnSpPr>
        <xdr:cNvPr id="477" name="直線コネクタ 476">
          <a:extLst>
            <a:ext uri="{FF2B5EF4-FFF2-40B4-BE49-F238E27FC236}">
              <a16:creationId xmlns:a16="http://schemas.microsoft.com/office/drawing/2014/main" id="{DD100F84-6D67-48B3-A901-6F0031CE5D35}"/>
            </a:ext>
          </a:extLst>
        </xdr:cNvPr>
        <xdr:cNvCxnSpPr/>
      </xdr:nvCxnSpPr>
      <xdr:spPr>
        <a:xfrm flipV="1">
          <a:off x="9639300" y="18034636"/>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12064</xdr:rowOff>
    </xdr:from>
    <xdr:to>
      <xdr:col>46</xdr:col>
      <xdr:colOff>38100</xdr:colOff>
      <xdr:row>105</xdr:row>
      <xdr:rowOff>113664</xdr:rowOff>
    </xdr:to>
    <xdr:sp macro="" textlink="">
      <xdr:nvSpPr>
        <xdr:cNvPr id="478" name="楕円 477">
          <a:extLst>
            <a:ext uri="{FF2B5EF4-FFF2-40B4-BE49-F238E27FC236}">
              <a16:creationId xmlns:a16="http://schemas.microsoft.com/office/drawing/2014/main" id="{687F431F-EDAE-416E-B314-D9CCC0B66B31}"/>
            </a:ext>
          </a:extLst>
        </xdr:cNvPr>
        <xdr:cNvSpPr/>
      </xdr:nvSpPr>
      <xdr:spPr>
        <a:xfrm>
          <a:off x="8699500" y="1801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49530</xdr:rowOff>
    </xdr:from>
    <xdr:to>
      <xdr:col>50</xdr:col>
      <xdr:colOff>114300</xdr:colOff>
      <xdr:row>105</xdr:row>
      <xdr:rowOff>62864</xdr:rowOff>
    </xdr:to>
    <xdr:cxnSp macro="">
      <xdr:nvCxnSpPr>
        <xdr:cNvPr id="479" name="直線コネクタ 478">
          <a:extLst>
            <a:ext uri="{FF2B5EF4-FFF2-40B4-BE49-F238E27FC236}">
              <a16:creationId xmlns:a16="http://schemas.microsoft.com/office/drawing/2014/main" id="{613D351A-C8D7-44C8-B084-019FB81A37B2}"/>
            </a:ext>
          </a:extLst>
        </xdr:cNvPr>
        <xdr:cNvCxnSpPr/>
      </xdr:nvCxnSpPr>
      <xdr:spPr>
        <a:xfrm flipV="1">
          <a:off x="8750300" y="18051780"/>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13970</xdr:rowOff>
    </xdr:from>
    <xdr:to>
      <xdr:col>41</xdr:col>
      <xdr:colOff>101600</xdr:colOff>
      <xdr:row>105</xdr:row>
      <xdr:rowOff>115570</xdr:rowOff>
    </xdr:to>
    <xdr:sp macro="" textlink="">
      <xdr:nvSpPr>
        <xdr:cNvPr id="480" name="楕円 479">
          <a:extLst>
            <a:ext uri="{FF2B5EF4-FFF2-40B4-BE49-F238E27FC236}">
              <a16:creationId xmlns:a16="http://schemas.microsoft.com/office/drawing/2014/main" id="{035EC597-2767-4018-B923-DCD7E62036BB}"/>
            </a:ext>
          </a:extLst>
        </xdr:cNvPr>
        <xdr:cNvSpPr/>
      </xdr:nvSpPr>
      <xdr:spPr>
        <a:xfrm>
          <a:off x="7810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62864</xdr:rowOff>
    </xdr:from>
    <xdr:to>
      <xdr:col>45</xdr:col>
      <xdr:colOff>177800</xdr:colOff>
      <xdr:row>105</xdr:row>
      <xdr:rowOff>64770</xdr:rowOff>
    </xdr:to>
    <xdr:cxnSp macro="">
      <xdr:nvCxnSpPr>
        <xdr:cNvPr id="481" name="直線コネクタ 480">
          <a:extLst>
            <a:ext uri="{FF2B5EF4-FFF2-40B4-BE49-F238E27FC236}">
              <a16:creationId xmlns:a16="http://schemas.microsoft.com/office/drawing/2014/main" id="{4AED021E-6EB5-4EF5-9304-7F452D315EE5}"/>
            </a:ext>
          </a:extLst>
        </xdr:cNvPr>
        <xdr:cNvCxnSpPr/>
      </xdr:nvCxnSpPr>
      <xdr:spPr>
        <a:xfrm flipV="1">
          <a:off x="7861300" y="1806511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133986</xdr:rowOff>
    </xdr:from>
    <xdr:to>
      <xdr:col>36</xdr:col>
      <xdr:colOff>165100</xdr:colOff>
      <xdr:row>106</xdr:row>
      <xdr:rowOff>64136</xdr:rowOff>
    </xdr:to>
    <xdr:sp macro="" textlink="">
      <xdr:nvSpPr>
        <xdr:cNvPr id="482" name="楕円 481">
          <a:extLst>
            <a:ext uri="{FF2B5EF4-FFF2-40B4-BE49-F238E27FC236}">
              <a16:creationId xmlns:a16="http://schemas.microsoft.com/office/drawing/2014/main" id="{F29D38A2-FBDF-41F6-BB4A-35FAF80AB753}"/>
            </a:ext>
          </a:extLst>
        </xdr:cNvPr>
        <xdr:cNvSpPr/>
      </xdr:nvSpPr>
      <xdr:spPr>
        <a:xfrm>
          <a:off x="6921500" y="1813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64770</xdr:rowOff>
    </xdr:from>
    <xdr:to>
      <xdr:col>41</xdr:col>
      <xdr:colOff>50800</xdr:colOff>
      <xdr:row>106</xdr:row>
      <xdr:rowOff>13336</xdr:rowOff>
    </xdr:to>
    <xdr:cxnSp macro="">
      <xdr:nvCxnSpPr>
        <xdr:cNvPr id="483" name="直線コネクタ 482">
          <a:extLst>
            <a:ext uri="{FF2B5EF4-FFF2-40B4-BE49-F238E27FC236}">
              <a16:creationId xmlns:a16="http://schemas.microsoft.com/office/drawing/2014/main" id="{293C6A7E-B2BC-41F7-A094-EC069704A06D}"/>
            </a:ext>
          </a:extLst>
        </xdr:cNvPr>
        <xdr:cNvCxnSpPr/>
      </xdr:nvCxnSpPr>
      <xdr:spPr>
        <a:xfrm flipV="1">
          <a:off x="6972300" y="18067020"/>
          <a:ext cx="889000" cy="120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484" name="n_1aveValue【市民会館】&#10;一人当たり面積">
          <a:extLst>
            <a:ext uri="{FF2B5EF4-FFF2-40B4-BE49-F238E27FC236}">
              <a16:creationId xmlns:a16="http://schemas.microsoft.com/office/drawing/2014/main" id="{DFF784D9-4C80-4CAD-9709-260D819AD39A}"/>
            </a:ext>
          </a:extLst>
        </xdr:cNvPr>
        <xdr:cNvSpPr txBox="1"/>
      </xdr:nvSpPr>
      <xdr:spPr>
        <a:xfrm>
          <a:off x="9391727" y="183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85" name="n_2aveValue【市民会館】&#10;一人当たり面積">
          <a:extLst>
            <a:ext uri="{FF2B5EF4-FFF2-40B4-BE49-F238E27FC236}">
              <a16:creationId xmlns:a16="http://schemas.microsoft.com/office/drawing/2014/main" id="{BC3EAD00-F2B1-4120-B670-97279910338D}"/>
            </a:ext>
          </a:extLst>
        </xdr:cNvPr>
        <xdr:cNvSpPr txBox="1"/>
      </xdr:nvSpPr>
      <xdr:spPr>
        <a:xfrm>
          <a:off x="8515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486" name="n_3aveValue【市民会館】&#10;一人当たり面積">
          <a:extLst>
            <a:ext uri="{FF2B5EF4-FFF2-40B4-BE49-F238E27FC236}">
              <a16:creationId xmlns:a16="http://schemas.microsoft.com/office/drawing/2014/main" id="{0791CC4B-042D-4B42-A3EE-3EF90A429128}"/>
            </a:ext>
          </a:extLst>
        </xdr:cNvPr>
        <xdr:cNvSpPr txBox="1"/>
      </xdr:nvSpPr>
      <xdr:spPr>
        <a:xfrm>
          <a:off x="7626427" y="1833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487" name="n_4aveValue【市民会館】&#10;一人当たり面積">
          <a:extLst>
            <a:ext uri="{FF2B5EF4-FFF2-40B4-BE49-F238E27FC236}">
              <a16:creationId xmlns:a16="http://schemas.microsoft.com/office/drawing/2014/main" id="{77222187-766D-49E4-A61E-C27EC95FF6C4}"/>
            </a:ext>
          </a:extLst>
        </xdr:cNvPr>
        <xdr:cNvSpPr txBox="1"/>
      </xdr:nvSpPr>
      <xdr:spPr>
        <a:xfrm>
          <a:off x="6737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116857</xdr:rowOff>
    </xdr:from>
    <xdr:ext cx="469744" cy="259045"/>
    <xdr:sp macro="" textlink="">
      <xdr:nvSpPr>
        <xdr:cNvPr id="488" name="n_1mainValue【市民会館】&#10;一人当たり面積">
          <a:extLst>
            <a:ext uri="{FF2B5EF4-FFF2-40B4-BE49-F238E27FC236}">
              <a16:creationId xmlns:a16="http://schemas.microsoft.com/office/drawing/2014/main" id="{F7EAD5CA-2A65-4873-9E7A-616A6D915642}"/>
            </a:ext>
          </a:extLst>
        </xdr:cNvPr>
        <xdr:cNvSpPr txBox="1"/>
      </xdr:nvSpPr>
      <xdr:spPr>
        <a:xfrm>
          <a:off x="9391727" y="177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130191</xdr:rowOff>
    </xdr:from>
    <xdr:ext cx="469744" cy="259045"/>
    <xdr:sp macro="" textlink="">
      <xdr:nvSpPr>
        <xdr:cNvPr id="489" name="n_2mainValue【市民会館】&#10;一人当たり面積">
          <a:extLst>
            <a:ext uri="{FF2B5EF4-FFF2-40B4-BE49-F238E27FC236}">
              <a16:creationId xmlns:a16="http://schemas.microsoft.com/office/drawing/2014/main" id="{D417D621-4100-4C0E-AA5B-57E373D26079}"/>
            </a:ext>
          </a:extLst>
        </xdr:cNvPr>
        <xdr:cNvSpPr txBox="1"/>
      </xdr:nvSpPr>
      <xdr:spPr>
        <a:xfrm>
          <a:off x="8515427" y="1778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132097</xdr:rowOff>
    </xdr:from>
    <xdr:ext cx="469744" cy="259045"/>
    <xdr:sp macro="" textlink="">
      <xdr:nvSpPr>
        <xdr:cNvPr id="490" name="n_3mainValue【市民会館】&#10;一人当たり面積">
          <a:extLst>
            <a:ext uri="{FF2B5EF4-FFF2-40B4-BE49-F238E27FC236}">
              <a16:creationId xmlns:a16="http://schemas.microsoft.com/office/drawing/2014/main" id="{EBF41CE7-DA5E-4FA7-BE96-653D50034724}"/>
            </a:ext>
          </a:extLst>
        </xdr:cNvPr>
        <xdr:cNvSpPr txBox="1"/>
      </xdr:nvSpPr>
      <xdr:spPr>
        <a:xfrm>
          <a:off x="7626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80663</xdr:rowOff>
    </xdr:from>
    <xdr:ext cx="469744" cy="259045"/>
    <xdr:sp macro="" textlink="">
      <xdr:nvSpPr>
        <xdr:cNvPr id="491" name="n_4mainValue【市民会館】&#10;一人当たり面積">
          <a:extLst>
            <a:ext uri="{FF2B5EF4-FFF2-40B4-BE49-F238E27FC236}">
              <a16:creationId xmlns:a16="http://schemas.microsoft.com/office/drawing/2014/main" id="{0C19F9EB-69EB-4739-BE60-A1ACB919A6C4}"/>
            </a:ext>
          </a:extLst>
        </xdr:cNvPr>
        <xdr:cNvSpPr txBox="1"/>
      </xdr:nvSpPr>
      <xdr:spPr>
        <a:xfrm>
          <a:off x="6737427" y="17911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24A42D94-F5B7-4CC3-9751-F45CE8B71F9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35853F35-7AC6-43A4-A0BB-70332CE5FB8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B60FDD57-0D3E-4864-ACF9-7ACFCE8DD7D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7E1E9D6C-AB00-45F4-9658-1ECB629057C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D5A4AD64-1745-460B-BFCC-ABADD24C3E8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46E13D3B-E15B-4473-81CE-2B3F1510978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33CB5C2A-22D8-4E51-A49D-41D711A47CF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1978E0F3-C826-418E-9600-6953374E78B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47F72174-301A-424B-A404-E1F1AFB57DE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A5888327-378A-4A2E-80ED-D8F1D2516D2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386EFC0F-7A37-463B-BC98-571F30478C9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BC38AC52-EC01-461A-8F1E-1950E3EAADEB}"/>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D8713E89-99B8-4833-BDE5-3AEBD9597F1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B7A83F18-7FFA-4E48-A99F-108E88FD7C9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A836DB78-FA52-4879-A3EB-47210D19300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3D5A63B0-4704-4464-B294-FA891255BF0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797E072D-08C9-45D9-9807-A39D2F75646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DCDAEF48-AC61-4135-AE11-1971F1DA316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A7F7A9E0-EBC2-425E-BDD7-5926842CC52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BBE30F28-0F3C-41FD-9707-A73BA79EE53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4C3D70A4-5746-4BAB-9C9E-5936159DC28F}"/>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2ED2AE63-8578-4B80-85EA-B593A1CC74A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9B0AC6E6-31A8-413A-9020-8C90603C042E}"/>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BD66AF56-4124-4FD0-A1C0-30E4505E5CB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BDABBCE0-00F2-4C87-ACDB-09CF0C8E7BFC}"/>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4B0CF96C-6939-496B-83CA-1853D305E5A2}"/>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6E6B71DA-1BA7-4EB1-A953-E69C090EFA51}"/>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6D7DDDE6-1170-41B0-883B-F4EB2E6E4489}"/>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E1F6AFEF-0460-4C99-A092-A573933EFFD5}"/>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2E8298B4-CB98-4751-9859-E62F9C166E60}"/>
            </a:ext>
          </a:extLst>
        </xdr:cNvPr>
        <xdr:cNvSpPr txBox="1"/>
      </xdr:nvSpPr>
      <xdr:spPr>
        <a:xfrm>
          <a:off x="16357600" y="629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204FFBA9-0DCB-4D34-A496-B0970C00FA8F}"/>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4B0F96DF-A542-4D8E-81C9-18F8E8CB551D}"/>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70983819-1964-4FC8-9F0C-9BC1CBEF8877}"/>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D7E09663-1137-4CE8-B445-CED1D31253C1}"/>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C1A3AA49-ABF9-49D3-9976-4913D4EB1A00}"/>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4544A692-D587-47A5-9D93-C8B90AF55FE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F9BA8D87-62F3-4298-8335-750A18E8087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14FE62A4-3252-4FA3-9DAC-275E9BC0210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B80EFBA-CA48-4716-838A-73BCB1B49A5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D94665B6-67F2-44D9-8D10-760F5F285D4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154940</xdr:rowOff>
    </xdr:from>
    <xdr:to>
      <xdr:col>85</xdr:col>
      <xdr:colOff>177800</xdr:colOff>
      <xdr:row>39</xdr:row>
      <xdr:rowOff>85090</xdr:rowOff>
    </xdr:to>
    <xdr:sp macro="" textlink="">
      <xdr:nvSpPr>
        <xdr:cNvPr id="532" name="楕円 531">
          <a:extLst>
            <a:ext uri="{FF2B5EF4-FFF2-40B4-BE49-F238E27FC236}">
              <a16:creationId xmlns:a16="http://schemas.microsoft.com/office/drawing/2014/main" id="{D6371C2F-2C59-4655-A730-A5F76AAF2209}"/>
            </a:ext>
          </a:extLst>
        </xdr:cNvPr>
        <xdr:cNvSpPr/>
      </xdr:nvSpPr>
      <xdr:spPr>
        <a:xfrm>
          <a:off x="162687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133367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3D9D153B-1923-4E2D-91B9-3042AD1D8FF2}"/>
            </a:ext>
          </a:extLst>
        </xdr:cNvPr>
        <xdr:cNvSpPr txBox="1"/>
      </xdr:nvSpPr>
      <xdr:spPr>
        <a:xfrm>
          <a:off x="16357600"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103505</xdr:rowOff>
    </xdr:from>
    <xdr:to>
      <xdr:col>81</xdr:col>
      <xdr:colOff>101600</xdr:colOff>
      <xdr:row>39</xdr:row>
      <xdr:rowOff>33655</xdr:rowOff>
    </xdr:to>
    <xdr:sp macro="" textlink="">
      <xdr:nvSpPr>
        <xdr:cNvPr id="534" name="楕円 533">
          <a:extLst>
            <a:ext uri="{FF2B5EF4-FFF2-40B4-BE49-F238E27FC236}">
              <a16:creationId xmlns:a16="http://schemas.microsoft.com/office/drawing/2014/main" id="{D644176C-9863-4E6F-98A4-8E3D63A44212}"/>
            </a:ext>
          </a:extLst>
        </xdr:cNvPr>
        <xdr:cNvSpPr/>
      </xdr:nvSpPr>
      <xdr:spPr>
        <a:xfrm>
          <a:off x="15430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154305</xdr:rowOff>
    </xdr:from>
    <xdr:to>
      <xdr:col>85</xdr:col>
      <xdr:colOff>127000</xdr:colOff>
      <xdr:row>39</xdr:row>
      <xdr:rowOff>34290</xdr:rowOff>
    </xdr:to>
    <xdr:cxnSp macro="">
      <xdr:nvCxnSpPr>
        <xdr:cNvPr id="535" name="直線コネクタ 534">
          <a:extLst>
            <a:ext uri="{FF2B5EF4-FFF2-40B4-BE49-F238E27FC236}">
              <a16:creationId xmlns:a16="http://schemas.microsoft.com/office/drawing/2014/main" id="{8C0EAE6B-17E6-479F-95E0-7FDE58E73A5C}"/>
            </a:ext>
          </a:extLst>
        </xdr:cNvPr>
        <xdr:cNvCxnSpPr/>
      </xdr:nvCxnSpPr>
      <xdr:spPr>
        <a:xfrm>
          <a:off x="15481300" y="666940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48260</xdr:rowOff>
    </xdr:from>
    <xdr:to>
      <xdr:col>76</xdr:col>
      <xdr:colOff>165100</xdr:colOff>
      <xdr:row>38</xdr:row>
      <xdr:rowOff>149860</xdr:rowOff>
    </xdr:to>
    <xdr:sp macro="" textlink="">
      <xdr:nvSpPr>
        <xdr:cNvPr id="536" name="楕円 535">
          <a:extLst>
            <a:ext uri="{FF2B5EF4-FFF2-40B4-BE49-F238E27FC236}">
              <a16:creationId xmlns:a16="http://schemas.microsoft.com/office/drawing/2014/main" id="{34C1ECC6-F9FD-4497-AAF9-C29E43BD4431}"/>
            </a:ext>
          </a:extLst>
        </xdr:cNvPr>
        <xdr:cNvSpPr/>
      </xdr:nvSpPr>
      <xdr:spPr>
        <a:xfrm>
          <a:off x="14541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99060</xdr:rowOff>
    </xdr:from>
    <xdr:to>
      <xdr:col>81</xdr:col>
      <xdr:colOff>50800</xdr:colOff>
      <xdr:row>38</xdr:row>
      <xdr:rowOff>154305</xdr:rowOff>
    </xdr:to>
    <xdr:cxnSp macro="">
      <xdr:nvCxnSpPr>
        <xdr:cNvPr id="537" name="直線コネクタ 536">
          <a:extLst>
            <a:ext uri="{FF2B5EF4-FFF2-40B4-BE49-F238E27FC236}">
              <a16:creationId xmlns:a16="http://schemas.microsoft.com/office/drawing/2014/main" id="{974B7AB3-A947-4F9D-AD42-007E562C9DDD}"/>
            </a:ext>
          </a:extLst>
        </xdr:cNvPr>
        <xdr:cNvCxnSpPr/>
      </xdr:nvCxnSpPr>
      <xdr:spPr>
        <a:xfrm>
          <a:off x="14592300" y="661416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95885</xdr:rowOff>
    </xdr:from>
    <xdr:to>
      <xdr:col>72</xdr:col>
      <xdr:colOff>38100</xdr:colOff>
      <xdr:row>39</xdr:row>
      <xdr:rowOff>26035</xdr:rowOff>
    </xdr:to>
    <xdr:sp macro="" textlink="">
      <xdr:nvSpPr>
        <xdr:cNvPr id="538" name="楕円 537">
          <a:extLst>
            <a:ext uri="{FF2B5EF4-FFF2-40B4-BE49-F238E27FC236}">
              <a16:creationId xmlns:a16="http://schemas.microsoft.com/office/drawing/2014/main" id="{E64A911A-9FA8-41F5-94FF-668FDD21E8BC}"/>
            </a:ext>
          </a:extLst>
        </xdr:cNvPr>
        <xdr:cNvSpPr/>
      </xdr:nvSpPr>
      <xdr:spPr>
        <a:xfrm>
          <a:off x="136525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99060</xdr:rowOff>
    </xdr:from>
    <xdr:to>
      <xdr:col>76</xdr:col>
      <xdr:colOff>114300</xdr:colOff>
      <xdr:row>38</xdr:row>
      <xdr:rowOff>146685</xdr:rowOff>
    </xdr:to>
    <xdr:cxnSp macro="">
      <xdr:nvCxnSpPr>
        <xdr:cNvPr id="539" name="直線コネクタ 538">
          <a:extLst>
            <a:ext uri="{FF2B5EF4-FFF2-40B4-BE49-F238E27FC236}">
              <a16:creationId xmlns:a16="http://schemas.microsoft.com/office/drawing/2014/main" id="{772D436C-C006-453D-BF08-06741A1AAFA3}"/>
            </a:ext>
          </a:extLst>
        </xdr:cNvPr>
        <xdr:cNvCxnSpPr/>
      </xdr:nvCxnSpPr>
      <xdr:spPr>
        <a:xfrm flipV="1">
          <a:off x="13703300" y="661416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48260</xdr:rowOff>
    </xdr:from>
    <xdr:to>
      <xdr:col>67</xdr:col>
      <xdr:colOff>101600</xdr:colOff>
      <xdr:row>38</xdr:row>
      <xdr:rowOff>149860</xdr:rowOff>
    </xdr:to>
    <xdr:sp macro="" textlink="">
      <xdr:nvSpPr>
        <xdr:cNvPr id="540" name="楕円 539">
          <a:extLst>
            <a:ext uri="{FF2B5EF4-FFF2-40B4-BE49-F238E27FC236}">
              <a16:creationId xmlns:a16="http://schemas.microsoft.com/office/drawing/2014/main" id="{D1165F4D-8884-4CDC-BC1C-ADED35CBD65D}"/>
            </a:ext>
          </a:extLst>
        </xdr:cNvPr>
        <xdr:cNvSpPr/>
      </xdr:nvSpPr>
      <xdr:spPr>
        <a:xfrm>
          <a:off x="12763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99060</xdr:rowOff>
    </xdr:from>
    <xdr:to>
      <xdr:col>71</xdr:col>
      <xdr:colOff>177800</xdr:colOff>
      <xdr:row>38</xdr:row>
      <xdr:rowOff>146685</xdr:rowOff>
    </xdr:to>
    <xdr:cxnSp macro="">
      <xdr:nvCxnSpPr>
        <xdr:cNvPr id="541" name="直線コネクタ 540">
          <a:extLst>
            <a:ext uri="{FF2B5EF4-FFF2-40B4-BE49-F238E27FC236}">
              <a16:creationId xmlns:a16="http://schemas.microsoft.com/office/drawing/2014/main" id="{89AE2277-6A4A-41DB-A79D-54D1E90BD0BD}"/>
            </a:ext>
          </a:extLst>
        </xdr:cNvPr>
        <xdr:cNvCxnSpPr/>
      </xdr:nvCxnSpPr>
      <xdr:spPr>
        <a:xfrm>
          <a:off x="12814300" y="661416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9FDD1CE0-5382-49A8-8D93-36198DCD5360}"/>
            </a:ext>
          </a:extLst>
        </xdr:cNvPr>
        <xdr:cNvSpPr txBox="1"/>
      </xdr:nvSpPr>
      <xdr:spPr>
        <a:xfrm>
          <a:off x="152660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F6C84D9B-7846-4E19-9C8E-F56057641317}"/>
            </a:ext>
          </a:extLst>
        </xdr:cNvPr>
        <xdr:cNvSpPr txBox="1"/>
      </xdr:nvSpPr>
      <xdr:spPr>
        <a:xfrm>
          <a:off x="14389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B0336938-7E8F-4EE5-8C7E-ADF65CB2CBF5}"/>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B27A05EF-D83E-463E-94F2-0B0198133063}"/>
            </a:ext>
          </a:extLst>
        </xdr:cNvPr>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24782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E5F30D2E-603A-4294-AF53-5C1FDF126077}"/>
            </a:ext>
          </a:extLst>
        </xdr:cNvPr>
        <xdr:cNvSpPr txBox="1"/>
      </xdr:nvSpPr>
      <xdr:spPr>
        <a:xfrm>
          <a:off x="1526604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140987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C1787203-EB50-4590-95F1-E64D074EAEBF}"/>
            </a:ext>
          </a:extLst>
        </xdr:cNvPr>
        <xdr:cNvSpPr txBox="1"/>
      </xdr:nvSpPr>
      <xdr:spPr>
        <a:xfrm>
          <a:off x="14389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17162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CC1AD477-26EE-4FC9-A465-6F4878A57331}"/>
            </a:ext>
          </a:extLst>
        </xdr:cNvPr>
        <xdr:cNvSpPr txBox="1"/>
      </xdr:nvSpPr>
      <xdr:spPr>
        <a:xfrm>
          <a:off x="13500744"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140987</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811342F4-68E0-4047-B2A4-A6741BED5A00}"/>
            </a:ext>
          </a:extLst>
        </xdr:cNvPr>
        <xdr:cNvSpPr txBox="1"/>
      </xdr:nvSpPr>
      <xdr:spPr>
        <a:xfrm>
          <a:off x="12611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555F2B37-5D8B-40CF-B74A-FD00B5BA9A7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555CC749-A9F9-429B-B6F1-DD63EB307D9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0FB007EB-5ED4-4527-BDB5-96249C042B0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9389B580-7B62-42FA-8DD3-5DA7DA9C316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A73E9D02-4AAC-450C-91F5-ACF56FA383D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4007CBEF-9E8F-4472-B297-F9A7D76BF27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567DA0CE-3330-4ACA-8E1F-F75A35A416A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07162EB8-D086-40B3-A16F-3BFBE2397F5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2D64FF52-C20E-4F8F-AEC7-73A08C18B80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0735BF2C-2331-4594-9E84-2A62C1FB05F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050EC908-764C-4FE4-93AF-CD21F04D2C7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5A51FF63-4D3F-4496-9AD9-D572ABED692E}"/>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9266990A-A02C-4A78-A95B-E82DA48CB6F3}"/>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A3B726C5-7634-4688-BF68-415C9EC76CBA}"/>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3C86D288-23CA-446D-A0D5-E070AECAA5B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5F34D27F-BFB4-4885-A5AE-4DAD55CC09DB}"/>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C9BECEB4-CBAB-4507-8D78-32A171182A6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48443FE0-7484-460B-AC5B-8A5096126DCA}"/>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1233FE40-04D5-44BC-8C9B-4265FC907EC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9E24F1A1-32B3-430A-941E-A815BEDEE69C}"/>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BF19FDDF-1C80-4BEE-896D-81324F9AFD6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395167D8-E0C6-4209-A920-0690F2215B21}"/>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705B6176-E222-4707-9FEF-E4CBA7A7A34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407F97A1-0EC5-4466-9102-B73C537BF48E}"/>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CB31CDD5-DF32-4DF0-B0A0-4D5D6572E1F8}"/>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BBEE7D8E-D00A-434C-9735-1FCD7914398A}"/>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021665A4-740A-449E-B0B5-C27EA726E782}"/>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4509ABDA-181C-4364-8F86-56DC1B70656A}"/>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8378B1E4-77ED-43F6-9BC2-DF9C7DEA8444}"/>
            </a:ext>
          </a:extLst>
        </xdr:cNvPr>
        <xdr:cNvSpPr txBox="1"/>
      </xdr:nvSpPr>
      <xdr:spPr>
        <a:xfrm>
          <a:off x="22199600" y="6696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308AA042-8347-4654-89CC-F92781D6D3E4}"/>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B3968B31-B931-4B25-9A8D-AAA89BAD0815}"/>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B182123F-C731-4CB4-96AE-C4B58C7AB54D}"/>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FE3A5C57-65C1-4A6C-B652-A316324BAAC6}"/>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DFD546D5-78AB-4156-8ADB-8D2C851DC928}"/>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B94E051-0B13-42C5-85A0-48712243186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5E37C442-7AC1-40CE-8AB4-43B6ABB6D6B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130DAE8C-5BD3-4E7C-99DB-FA6025FA62A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83755D8A-781B-4AAE-B7B1-919BA7990EF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7950F6F7-549A-401C-BAF1-189318B8A41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155832</xdr:rowOff>
    </xdr:from>
    <xdr:to>
      <xdr:col>116</xdr:col>
      <xdr:colOff>114300</xdr:colOff>
      <xdr:row>37</xdr:row>
      <xdr:rowOff>85982</xdr:rowOff>
    </xdr:to>
    <xdr:sp macro="" textlink="">
      <xdr:nvSpPr>
        <xdr:cNvPr id="589" name="楕円 588">
          <a:extLst>
            <a:ext uri="{FF2B5EF4-FFF2-40B4-BE49-F238E27FC236}">
              <a16:creationId xmlns:a16="http://schemas.microsoft.com/office/drawing/2014/main" id="{E52E28C5-2679-4A7C-916A-07DA7499B3A3}"/>
            </a:ext>
          </a:extLst>
        </xdr:cNvPr>
        <xdr:cNvSpPr/>
      </xdr:nvSpPr>
      <xdr:spPr>
        <a:xfrm>
          <a:off x="22110700" y="632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7259</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EF9C4C83-F6B2-4CF3-933D-1A4DD111C4AA}"/>
            </a:ext>
          </a:extLst>
        </xdr:cNvPr>
        <xdr:cNvSpPr txBox="1"/>
      </xdr:nvSpPr>
      <xdr:spPr>
        <a:xfrm>
          <a:off x="22199600" y="6179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7539</xdr:rowOff>
    </xdr:from>
    <xdr:to>
      <xdr:col>112</xdr:col>
      <xdr:colOff>38100</xdr:colOff>
      <xdr:row>37</xdr:row>
      <xdr:rowOff>109139</xdr:rowOff>
    </xdr:to>
    <xdr:sp macro="" textlink="">
      <xdr:nvSpPr>
        <xdr:cNvPr id="591" name="楕円 590">
          <a:extLst>
            <a:ext uri="{FF2B5EF4-FFF2-40B4-BE49-F238E27FC236}">
              <a16:creationId xmlns:a16="http://schemas.microsoft.com/office/drawing/2014/main" id="{E509C361-CB5A-4AB5-8130-E07E131B1E41}"/>
            </a:ext>
          </a:extLst>
        </xdr:cNvPr>
        <xdr:cNvSpPr/>
      </xdr:nvSpPr>
      <xdr:spPr>
        <a:xfrm>
          <a:off x="21272500" y="635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35182</xdr:rowOff>
    </xdr:from>
    <xdr:to>
      <xdr:col>116</xdr:col>
      <xdr:colOff>63500</xdr:colOff>
      <xdr:row>37</xdr:row>
      <xdr:rowOff>58339</xdr:rowOff>
    </xdr:to>
    <xdr:cxnSp macro="">
      <xdr:nvCxnSpPr>
        <xdr:cNvPr id="592" name="直線コネクタ 591">
          <a:extLst>
            <a:ext uri="{FF2B5EF4-FFF2-40B4-BE49-F238E27FC236}">
              <a16:creationId xmlns:a16="http://schemas.microsoft.com/office/drawing/2014/main" id="{FFA6FAF4-C8EB-475A-AC51-171F57E5E05A}"/>
            </a:ext>
          </a:extLst>
        </xdr:cNvPr>
        <xdr:cNvCxnSpPr/>
      </xdr:nvCxnSpPr>
      <xdr:spPr>
        <a:xfrm flipV="1">
          <a:off x="21323300" y="6378832"/>
          <a:ext cx="838200" cy="2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37683</xdr:rowOff>
    </xdr:from>
    <xdr:to>
      <xdr:col>107</xdr:col>
      <xdr:colOff>101600</xdr:colOff>
      <xdr:row>37</xdr:row>
      <xdr:rowOff>139283</xdr:rowOff>
    </xdr:to>
    <xdr:sp macro="" textlink="">
      <xdr:nvSpPr>
        <xdr:cNvPr id="593" name="楕円 592">
          <a:extLst>
            <a:ext uri="{FF2B5EF4-FFF2-40B4-BE49-F238E27FC236}">
              <a16:creationId xmlns:a16="http://schemas.microsoft.com/office/drawing/2014/main" id="{55574B7B-31D2-43C5-BE51-532488A1C548}"/>
            </a:ext>
          </a:extLst>
        </xdr:cNvPr>
        <xdr:cNvSpPr/>
      </xdr:nvSpPr>
      <xdr:spPr>
        <a:xfrm>
          <a:off x="20383500" y="638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58339</xdr:rowOff>
    </xdr:from>
    <xdr:to>
      <xdr:col>111</xdr:col>
      <xdr:colOff>177800</xdr:colOff>
      <xdr:row>37</xdr:row>
      <xdr:rowOff>88483</xdr:rowOff>
    </xdr:to>
    <xdr:cxnSp macro="">
      <xdr:nvCxnSpPr>
        <xdr:cNvPr id="594" name="直線コネクタ 593">
          <a:extLst>
            <a:ext uri="{FF2B5EF4-FFF2-40B4-BE49-F238E27FC236}">
              <a16:creationId xmlns:a16="http://schemas.microsoft.com/office/drawing/2014/main" id="{7CDEF41C-22EE-4300-BDAD-6842EB5872C0}"/>
            </a:ext>
          </a:extLst>
        </xdr:cNvPr>
        <xdr:cNvCxnSpPr/>
      </xdr:nvCxnSpPr>
      <xdr:spPr>
        <a:xfrm flipV="1">
          <a:off x="20434300" y="6401989"/>
          <a:ext cx="889000" cy="30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50432</xdr:rowOff>
    </xdr:from>
    <xdr:to>
      <xdr:col>102</xdr:col>
      <xdr:colOff>165100</xdr:colOff>
      <xdr:row>36</xdr:row>
      <xdr:rowOff>152032</xdr:rowOff>
    </xdr:to>
    <xdr:sp macro="" textlink="">
      <xdr:nvSpPr>
        <xdr:cNvPr id="595" name="楕円 594">
          <a:extLst>
            <a:ext uri="{FF2B5EF4-FFF2-40B4-BE49-F238E27FC236}">
              <a16:creationId xmlns:a16="http://schemas.microsoft.com/office/drawing/2014/main" id="{A8E3B9F6-FB80-4BC5-BA07-796746A09F3B}"/>
            </a:ext>
          </a:extLst>
        </xdr:cNvPr>
        <xdr:cNvSpPr/>
      </xdr:nvSpPr>
      <xdr:spPr>
        <a:xfrm>
          <a:off x="19494500" y="6222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101232</xdr:rowOff>
    </xdr:from>
    <xdr:to>
      <xdr:col>107</xdr:col>
      <xdr:colOff>50800</xdr:colOff>
      <xdr:row>37</xdr:row>
      <xdr:rowOff>88483</xdr:rowOff>
    </xdr:to>
    <xdr:cxnSp macro="">
      <xdr:nvCxnSpPr>
        <xdr:cNvPr id="596" name="直線コネクタ 595">
          <a:extLst>
            <a:ext uri="{FF2B5EF4-FFF2-40B4-BE49-F238E27FC236}">
              <a16:creationId xmlns:a16="http://schemas.microsoft.com/office/drawing/2014/main" id="{1BDADCD3-8351-447C-83CF-F5FE09BF334F}"/>
            </a:ext>
          </a:extLst>
        </xdr:cNvPr>
        <xdr:cNvCxnSpPr/>
      </xdr:nvCxnSpPr>
      <xdr:spPr>
        <a:xfrm>
          <a:off x="19545300" y="6273432"/>
          <a:ext cx="889000" cy="158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41665</xdr:rowOff>
    </xdr:from>
    <xdr:to>
      <xdr:col>98</xdr:col>
      <xdr:colOff>38100</xdr:colOff>
      <xdr:row>36</xdr:row>
      <xdr:rowOff>143265</xdr:rowOff>
    </xdr:to>
    <xdr:sp macro="" textlink="">
      <xdr:nvSpPr>
        <xdr:cNvPr id="597" name="楕円 596">
          <a:extLst>
            <a:ext uri="{FF2B5EF4-FFF2-40B4-BE49-F238E27FC236}">
              <a16:creationId xmlns:a16="http://schemas.microsoft.com/office/drawing/2014/main" id="{63D48891-E1B6-4258-AC42-2DDB6DC2367B}"/>
            </a:ext>
          </a:extLst>
        </xdr:cNvPr>
        <xdr:cNvSpPr/>
      </xdr:nvSpPr>
      <xdr:spPr>
        <a:xfrm>
          <a:off x="18605500" y="621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92465</xdr:rowOff>
    </xdr:from>
    <xdr:to>
      <xdr:col>102</xdr:col>
      <xdr:colOff>114300</xdr:colOff>
      <xdr:row>36</xdr:row>
      <xdr:rowOff>101232</xdr:rowOff>
    </xdr:to>
    <xdr:cxnSp macro="">
      <xdr:nvCxnSpPr>
        <xdr:cNvPr id="598" name="直線コネクタ 597">
          <a:extLst>
            <a:ext uri="{FF2B5EF4-FFF2-40B4-BE49-F238E27FC236}">
              <a16:creationId xmlns:a16="http://schemas.microsoft.com/office/drawing/2014/main" id="{4E7D4B19-C264-40F9-B8AC-1594180919BC}"/>
            </a:ext>
          </a:extLst>
        </xdr:cNvPr>
        <xdr:cNvCxnSpPr/>
      </xdr:nvCxnSpPr>
      <xdr:spPr>
        <a:xfrm>
          <a:off x="18656300" y="6264665"/>
          <a:ext cx="889000" cy="8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7A4B8073-9E5F-4813-AFCB-CFCFF78F6408}"/>
            </a:ext>
          </a:extLst>
        </xdr:cNvPr>
        <xdr:cNvSpPr txBox="1"/>
      </xdr:nvSpPr>
      <xdr:spPr>
        <a:xfrm>
          <a:off x="21011095" y="68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EA6EAED5-8AD6-4D84-95E1-77596876BEF7}"/>
            </a:ext>
          </a:extLst>
        </xdr:cNvPr>
        <xdr:cNvSpPr txBox="1"/>
      </xdr:nvSpPr>
      <xdr:spPr>
        <a:xfrm>
          <a:off x="20134795" y="683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D5ED1776-70EC-4348-9F4D-112C00AD3DC9}"/>
            </a:ext>
          </a:extLst>
        </xdr:cNvPr>
        <xdr:cNvSpPr txBox="1"/>
      </xdr:nvSpPr>
      <xdr:spPr>
        <a:xfrm>
          <a:off x="19245795" y="6844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BCBADF77-A42D-4B6E-94F5-27A92DC086BD}"/>
            </a:ext>
          </a:extLst>
        </xdr:cNvPr>
        <xdr:cNvSpPr txBox="1"/>
      </xdr:nvSpPr>
      <xdr:spPr>
        <a:xfrm>
          <a:off x="18356795" y="684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125666</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0FD10858-C548-47B4-81BB-B6A341081C8B}"/>
            </a:ext>
          </a:extLst>
        </xdr:cNvPr>
        <xdr:cNvSpPr txBox="1"/>
      </xdr:nvSpPr>
      <xdr:spPr>
        <a:xfrm>
          <a:off x="21011095" y="6126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155810</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DC1C903C-D42C-4531-800D-527B13BFC4E0}"/>
            </a:ext>
          </a:extLst>
        </xdr:cNvPr>
        <xdr:cNvSpPr txBox="1"/>
      </xdr:nvSpPr>
      <xdr:spPr>
        <a:xfrm>
          <a:off x="20134795" y="6156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168559</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49F1969D-22A1-4A29-8394-4ACA10C6EF8D}"/>
            </a:ext>
          </a:extLst>
        </xdr:cNvPr>
        <xdr:cNvSpPr txBox="1"/>
      </xdr:nvSpPr>
      <xdr:spPr>
        <a:xfrm>
          <a:off x="19245795" y="5997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159792</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5411BF1B-6FBF-4F9E-A647-1DEA1829DF3A}"/>
            </a:ext>
          </a:extLst>
        </xdr:cNvPr>
        <xdr:cNvSpPr txBox="1"/>
      </xdr:nvSpPr>
      <xdr:spPr>
        <a:xfrm>
          <a:off x="18356795" y="598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3C3A9E13-B40A-43C1-A86F-6E68E4DBB08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CE978D86-CEF7-49BC-B789-EFA31E538C4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84B5C0E0-D8C7-48F1-B394-6D435C88282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3B2F7B52-CEB8-413D-B1D6-1EFC0CC4570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7E004105-4554-4BD3-B5DA-5325BEAEB49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5D3F76AE-AB33-4D57-8A94-1D834CB4818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E90A8FFC-2921-4FEA-9E8E-A7673738BFB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8CBF9D7F-A51C-4A00-9D05-FE2772F9CFE9}"/>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5" name="正方形/長方形 614">
          <a:extLst>
            <a:ext uri="{FF2B5EF4-FFF2-40B4-BE49-F238E27FC236}">
              <a16:creationId xmlns:a16="http://schemas.microsoft.com/office/drawing/2014/main" id="{DB2105CA-DF90-4901-A6E2-424009A6579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6" name="正方形/長方形 615">
          <a:extLst>
            <a:ext uri="{FF2B5EF4-FFF2-40B4-BE49-F238E27FC236}">
              <a16:creationId xmlns:a16="http://schemas.microsoft.com/office/drawing/2014/main" id="{FFFBFB20-92A0-463F-A3A9-45A19FDA165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7" name="正方形/長方形 616">
          <a:extLst>
            <a:ext uri="{FF2B5EF4-FFF2-40B4-BE49-F238E27FC236}">
              <a16:creationId xmlns:a16="http://schemas.microsoft.com/office/drawing/2014/main" id="{E804AB96-C9F7-4FDE-8712-3D9B6583C6D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8" name="正方形/長方形 617">
          <a:extLst>
            <a:ext uri="{FF2B5EF4-FFF2-40B4-BE49-F238E27FC236}">
              <a16:creationId xmlns:a16="http://schemas.microsoft.com/office/drawing/2014/main" id="{A3F3F5A6-CC83-4604-B7F5-813005CAFA7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9" name="正方形/長方形 618">
          <a:extLst>
            <a:ext uri="{FF2B5EF4-FFF2-40B4-BE49-F238E27FC236}">
              <a16:creationId xmlns:a16="http://schemas.microsoft.com/office/drawing/2014/main" id="{79164947-36E0-44D3-94D2-B66317B45B5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0" name="正方形/長方形 619">
          <a:extLst>
            <a:ext uri="{FF2B5EF4-FFF2-40B4-BE49-F238E27FC236}">
              <a16:creationId xmlns:a16="http://schemas.microsoft.com/office/drawing/2014/main" id="{8B92A1BB-8B23-4504-A697-F205050342B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1" name="正方形/長方形 620">
          <a:extLst>
            <a:ext uri="{FF2B5EF4-FFF2-40B4-BE49-F238E27FC236}">
              <a16:creationId xmlns:a16="http://schemas.microsoft.com/office/drawing/2014/main" id="{ECB1A7C6-3B02-4A91-81BB-03DD44F8A9A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2" name="正方形/長方形 621">
          <a:extLst>
            <a:ext uri="{FF2B5EF4-FFF2-40B4-BE49-F238E27FC236}">
              <a16:creationId xmlns:a16="http://schemas.microsoft.com/office/drawing/2014/main" id="{384436BF-4EC9-4C8E-8D0D-8556E369E903}"/>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64D919E7-210D-4353-AA2F-3BEC59F0741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AB06428B-DA45-411E-ABD8-2CF428A367A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53B4389-2708-45CF-80BD-D16F69F3E5E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23C67E56-0B12-43C3-8866-18AA21A5A7E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447B61E7-4911-48D0-8387-EE21B0BBF1D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735FB8F3-9E0C-447A-B6E7-03E93D269F6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B4FC1890-E587-4E26-A79E-A288A80C1F6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6BD79E5C-6A3F-4753-BFAA-BE11075ECA8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51DA7D5A-8593-44F1-90F3-446AFAC45E5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BD5C9457-1DDA-4BC0-AE95-6F292A89093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40A5DE28-AC36-4468-84FE-EC28B5F6551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CA934FE7-DCDE-41CE-888E-D0203AC41083}"/>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BDFA30A0-19CE-4EAB-B5E2-5FAC501C1297}"/>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76694F20-5375-4244-BB1B-07916CDD9422}"/>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55A5A936-6135-4BCF-9026-C4CBD5CB98A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A38AF9EA-E5C5-4F61-9297-46365D082B33}"/>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E3D620AD-1C1B-44C8-98EA-1E6E6C95E1D1}"/>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321C8537-A060-440A-B404-53207436543D}"/>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CF1BE56B-A81A-4E1A-A15A-4C66363D4485}"/>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CC0E081C-87E8-47C9-915E-CB636CB5B871}"/>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2FBEF2DC-2872-4CB2-9D1D-34EC085BDC52}"/>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9E3DBDF8-F223-4388-A2A7-95EC3C88311D}"/>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61BA19FB-C619-464B-80E4-5BE02DE01F45}"/>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2133F8CD-EF08-41E9-B00E-985B5F6179E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a:extLst>
            <a:ext uri="{FF2B5EF4-FFF2-40B4-BE49-F238E27FC236}">
              <a16:creationId xmlns:a16="http://schemas.microsoft.com/office/drawing/2014/main" id="{515B0936-2579-4E1E-AAE6-0F4284E2CD5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145869</xdr:rowOff>
    </xdr:from>
    <xdr:to>
      <xdr:col>85</xdr:col>
      <xdr:colOff>126364</xdr:colOff>
      <xdr:row>86</xdr:row>
      <xdr:rowOff>168729</xdr:rowOff>
    </xdr:to>
    <xdr:cxnSp macro="">
      <xdr:nvCxnSpPr>
        <xdr:cNvPr id="648" name="直線コネクタ 647">
          <a:extLst>
            <a:ext uri="{FF2B5EF4-FFF2-40B4-BE49-F238E27FC236}">
              <a16:creationId xmlns:a16="http://schemas.microsoft.com/office/drawing/2014/main" id="{662CF3DD-8620-4396-A733-11A5C6C10C30}"/>
            </a:ext>
          </a:extLst>
        </xdr:cNvPr>
        <xdr:cNvCxnSpPr/>
      </xdr:nvCxnSpPr>
      <xdr:spPr>
        <a:xfrm flipV="1">
          <a:off x="16318864" y="1351896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9" name="【消防施設】&#10;有形固定資産減価償却率最小値テキスト">
          <a:extLst>
            <a:ext uri="{FF2B5EF4-FFF2-40B4-BE49-F238E27FC236}">
              <a16:creationId xmlns:a16="http://schemas.microsoft.com/office/drawing/2014/main" id="{7018597D-803E-406F-A895-AA98A469021C}"/>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0" name="直線コネクタ 649">
          <a:extLst>
            <a:ext uri="{FF2B5EF4-FFF2-40B4-BE49-F238E27FC236}">
              <a16:creationId xmlns:a16="http://schemas.microsoft.com/office/drawing/2014/main" id="{FC9C3F41-FCC0-44FE-8C3E-4C540F13BE87}"/>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92546</xdr:rowOff>
    </xdr:from>
    <xdr:ext cx="405111" cy="259045"/>
    <xdr:sp macro="" textlink="">
      <xdr:nvSpPr>
        <xdr:cNvPr id="651" name="【消防施設】&#10;有形固定資産減価償却率最大値テキスト">
          <a:extLst>
            <a:ext uri="{FF2B5EF4-FFF2-40B4-BE49-F238E27FC236}">
              <a16:creationId xmlns:a16="http://schemas.microsoft.com/office/drawing/2014/main" id="{58F728FE-C953-4433-8406-677487E39C48}"/>
            </a:ext>
          </a:extLst>
        </xdr:cNvPr>
        <xdr:cNvSpPr txBox="1"/>
      </xdr:nvSpPr>
      <xdr:spPr>
        <a:xfrm>
          <a:off x="16357600" y="13294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145869</xdr:rowOff>
    </xdr:from>
    <xdr:to>
      <xdr:col>86</xdr:col>
      <xdr:colOff>25400</xdr:colOff>
      <xdr:row>78</xdr:row>
      <xdr:rowOff>145869</xdr:rowOff>
    </xdr:to>
    <xdr:cxnSp macro="">
      <xdr:nvCxnSpPr>
        <xdr:cNvPr id="652" name="直線コネクタ 651">
          <a:extLst>
            <a:ext uri="{FF2B5EF4-FFF2-40B4-BE49-F238E27FC236}">
              <a16:creationId xmlns:a16="http://schemas.microsoft.com/office/drawing/2014/main" id="{4060BEDD-0045-4647-89AF-5B6EE71EEECE}"/>
            </a:ext>
          </a:extLst>
        </xdr:cNvPr>
        <xdr:cNvCxnSpPr/>
      </xdr:nvCxnSpPr>
      <xdr:spPr>
        <a:xfrm>
          <a:off x="16230600" y="13518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27776</xdr:rowOff>
    </xdr:from>
    <xdr:ext cx="405111" cy="259045"/>
    <xdr:sp macro="" textlink="">
      <xdr:nvSpPr>
        <xdr:cNvPr id="653" name="【消防施設】&#10;有形固定資産減価償却率平均値テキスト">
          <a:extLst>
            <a:ext uri="{FF2B5EF4-FFF2-40B4-BE49-F238E27FC236}">
              <a16:creationId xmlns:a16="http://schemas.microsoft.com/office/drawing/2014/main" id="{93843F34-9D18-47E2-B151-FA9BAF022999}"/>
            </a:ext>
          </a:extLst>
        </xdr:cNvPr>
        <xdr:cNvSpPr txBox="1"/>
      </xdr:nvSpPr>
      <xdr:spPr>
        <a:xfrm>
          <a:off x="16357600" y="142581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49349</xdr:rowOff>
    </xdr:from>
    <xdr:to>
      <xdr:col>85</xdr:col>
      <xdr:colOff>177800</xdr:colOff>
      <xdr:row>83</xdr:row>
      <xdr:rowOff>150949</xdr:rowOff>
    </xdr:to>
    <xdr:sp macro="" textlink="">
      <xdr:nvSpPr>
        <xdr:cNvPr id="654" name="フローチャート: 判断 653">
          <a:extLst>
            <a:ext uri="{FF2B5EF4-FFF2-40B4-BE49-F238E27FC236}">
              <a16:creationId xmlns:a16="http://schemas.microsoft.com/office/drawing/2014/main" id="{94CC8C9B-C91E-4956-AF2E-0B4AD9A603A5}"/>
            </a:ext>
          </a:extLst>
        </xdr:cNvPr>
        <xdr:cNvSpPr/>
      </xdr:nvSpPr>
      <xdr:spPr>
        <a:xfrm>
          <a:off x="162687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44450</xdr:rowOff>
    </xdr:from>
    <xdr:to>
      <xdr:col>81</xdr:col>
      <xdr:colOff>101600</xdr:colOff>
      <xdr:row>83</xdr:row>
      <xdr:rowOff>146050</xdr:rowOff>
    </xdr:to>
    <xdr:sp macro="" textlink="">
      <xdr:nvSpPr>
        <xdr:cNvPr id="655" name="フローチャート: 判断 654">
          <a:extLst>
            <a:ext uri="{FF2B5EF4-FFF2-40B4-BE49-F238E27FC236}">
              <a16:creationId xmlns:a16="http://schemas.microsoft.com/office/drawing/2014/main" id="{39E2EF6B-2C90-48D6-B8EA-BBAB2885CCE2}"/>
            </a:ext>
          </a:extLst>
        </xdr:cNvPr>
        <xdr:cNvSpPr/>
      </xdr:nvSpPr>
      <xdr:spPr>
        <a:xfrm>
          <a:off x="15430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24856</xdr:rowOff>
    </xdr:from>
    <xdr:to>
      <xdr:col>76</xdr:col>
      <xdr:colOff>165100</xdr:colOff>
      <xdr:row>83</xdr:row>
      <xdr:rowOff>126456</xdr:rowOff>
    </xdr:to>
    <xdr:sp macro="" textlink="">
      <xdr:nvSpPr>
        <xdr:cNvPr id="656" name="フローチャート: 判断 655">
          <a:extLst>
            <a:ext uri="{FF2B5EF4-FFF2-40B4-BE49-F238E27FC236}">
              <a16:creationId xmlns:a16="http://schemas.microsoft.com/office/drawing/2014/main" id="{27183915-B5F0-40D9-8F08-C981D71DEA82}"/>
            </a:ext>
          </a:extLst>
        </xdr:cNvPr>
        <xdr:cNvSpPr/>
      </xdr:nvSpPr>
      <xdr:spPr>
        <a:xfrm>
          <a:off x="14541500" y="1425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11793</xdr:rowOff>
    </xdr:from>
    <xdr:to>
      <xdr:col>72</xdr:col>
      <xdr:colOff>38100</xdr:colOff>
      <xdr:row>83</xdr:row>
      <xdr:rowOff>113393</xdr:rowOff>
    </xdr:to>
    <xdr:sp macro="" textlink="">
      <xdr:nvSpPr>
        <xdr:cNvPr id="657" name="フローチャート: 判断 656">
          <a:extLst>
            <a:ext uri="{FF2B5EF4-FFF2-40B4-BE49-F238E27FC236}">
              <a16:creationId xmlns:a16="http://schemas.microsoft.com/office/drawing/2014/main" id="{EEA74D58-753F-47D2-94C8-3B5C0BD11C7A}"/>
            </a:ext>
          </a:extLst>
        </xdr:cNvPr>
        <xdr:cNvSpPr/>
      </xdr:nvSpPr>
      <xdr:spPr>
        <a:xfrm>
          <a:off x="13652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15058</xdr:rowOff>
    </xdr:from>
    <xdr:to>
      <xdr:col>67</xdr:col>
      <xdr:colOff>101600</xdr:colOff>
      <xdr:row>83</xdr:row>
      <xdr:rowOff>116658</xdr:rowOff>
    </xdr:to>
    <xdr:sp macro="" textlink="">
      <xdr:nvSpPr>
        <xdr:cNvPr id="658" name="フローチャート: 判断 657">
          <a:extLst>
            <a:ext uri="{FF2B5EF4-FFF2-40B4-BE49-F238E27FC236}">
              <a16:creationId xmlns:a16="http://schemas.microsoft.com/office/drawing/2014/main" id="{356B7A1F-A847-4025-AF31-ACE3B3720A01}"/>
            </a:ext>
          </a:extLst>
        </xdr:cNvPr>
        <xdr:cNvSpPr/>
      </xdr:nvSpPr>
      <xdr:spPr>
        <a:xfrm>
          <a:off x="12763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238109D8-1800-4832-8EEF-62DF6050677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73F69721-C84D-4E3A-8032-AA66A5CC25F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658646A2-69BD-4E20-83CD-DBD1237F1E5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305C4836-318D-45C9-9707-2D34D59A33F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A98D7509-1E69-46CF-BFAB-3D97B858A9A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62412</xdr:rowOff>
    </xdr:from>
    <xdr:to>
      <xdr:col>85</xdr:col>
      <xdr:colOff>177800</xdr:colOff>
      <xdr:row>79</xdr:row>
      <xdr:rowOff>164012</xdr:rowOff>
    </xdr:to>
    <xdr:sp macro="" textlink="">
      <xdr:nvSpPr>
        <xdr:cNvPr id="664" name="楕円 663">
          <a:extLst>
            <a:ext uri="{FF2B5EF4-FFF2-40B4-BE49-F238E27FC236}">
              <a16:creationId xmlns:a16="http://schemas.microsoft.com/office/drawing/2014/main" id="{986E23F1-8AC1-4315-B639-DC7DF176E846}"/>
            </a:ext>
          </a:extLst>
        </xdr:cNvPr>
        <xdr:cNvSpPr/>
      </xdr:nvSpPr>
      <xdr:spPr>
        <a:xfrm>
          <a:off x="16268700" y="1360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85289</xdr:rowOff>
    </xdr:from>
    <xdr:ext cx="405111" cy="259045"/>
    <xdr:sp macro="" textlink="">
      <xdr:nvSpPr>
        <xdr:cNvPr id="665" name="【消防施設】&#10;有形固定資産減価償却率該当値テキスト">
          <a:extLst>
            <a:ext uri="{FF2B5EF4-FFF2-40B4-BE49-F238E27FC236}">
              <a16:creationId xmlns:a16="http://schemas.microsoft.com/office/drawing/2014/main" id="{CA2F85B6-9261-4F38-B463-DEA1903C0548}"/>
            </a:ext>
          </a:extLst>
        </xdr:cNvPr>
        <xdr:cNvSpPr txBox="1"/>
      </xdr:nvSpPr>
      <xdr:spPr>
        <a:xfrm>
          <a:off x="16357600" y="1345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18324</xdr:rowOff>
    </xdr:from>
    <xdr:to>
      <xdr:col>81</xdr:col>
      <xdr:colOff>101600</xdr:colOff>
      <xdr:row>79</xdr:row>
      <xdr:rowOff>119924</xdr:rowOff>
    </xdr:to>
    <xdr:sp macro="" textlink="">
      <xdr:nvSpPr>
        <xdr:cNvPr id="666" name="楕円 665">
          <a:extLst>
            <a:ext uri="{FF2B5EF4-FFF2-40B4-BE49-F238E27FC236}">
              <a16:creationId xmlns:a16="http://schemas.microsoft.com/office/drawing/2014/main" id="{3F4807A3-612B-4447-AEEB-35CEDD95D4B2}"/>
            </a:ext>
          </a:extLst>
        </xdr:cNvPr>
        <xdr:cNvSpPr/>
      </xdr:nvSpPr>
      <xdr:spPr>
        <a:xfrm>
          <a:off x="15430500" y="1356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69124</xdr:rowOff>
    </xdr:from>
    <xdr:to>
      <xdr:col>85</xdr:col>
      <xdr:colOff>127000</xdr:colOff>
      <xdr:row>79</xdr:row>
      <xdr:rowOff>113212</xdr:rowOff>
    </xdr:to>
    <xdr:cxnSp macro="">
      <xdr:nvCxnSpPr>
        <xdr:cNvPr id="667" name="直線コネクタ 666">
          <a:extLst>
            <a:ext uri="{FF2B5EF4-FFF2-40B4-BE49-F238E27FC236}">
              <a16:creationId xmlns:a16="http://schemas.microsoft.com/office/drawing/2014/main" id="{49B56624-A280-4F0E-B3F5-53126FF04630}"/>
            </a:ext>
          </a:extLst>
        </xdr:cNvPr>
        <xdr:cNvCxnSpPr/>
      </xdr:nvCxnSpPr>
      <xdr:spPr>
        <a:xfrm>
          <a:off x="15481300" y="13613674"/>
          <a:ext cx="8382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152219</xdr:rowOff>
    </xdr:from>
    <xdr:to>
      <xdr:col>76</xdr:col>
      <xdr:colOff>165100</xdr:colOff>
      <xdr:row>79</xdr:row>
      <xdr:rowOff>82369</xdr:rowOff>
    </xdr:to>
    <xdr:sp macro="" textlink="">
      <xdr:nvSpPr>
        <xdr:cNvPr id="668" name="楕円 667">
          <a:extLst>
            <a:ext uri="{FF2B5EF4-FFF2-40B4-BE49-F238E27FC236}">
              <a16:creationId xmlns:a16="http://schemas.microsoft.com/office/drawing/2014/main" id="{7A75067B-24F6-4EFA-885E-CE223974B6A0}"/>
            </a:ext>
          </a:extLst>
        </xdr:cNvPr>
        <xdr:cNvSpPr/>
      </xdr:nvSpPr>
      <xdr:spPr>
        <a:xfrm>
          <a:off x="14541500" y="1352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31569</xdr:rowOff>
    </xdr:from>
    <xdr:to>
      <xdr:col>81</xdr:col>
      <xdr:colOff>50800</xdr:colOff>
      <xdr:row>79</xdr:row>
      <xdr:rowOff>69124</xdr:rowOff>
    </xdr:to>
    <xdr:cxnSp macro="">
      <xdr:nvCxnSpPr>
        <xdr:cNvPr id="669" name="直線コネクタ 668">
          <a:extLst>
            <a:ext uri="{FF2B5EF4-FFF2-40B4-BE49-F238E27FC236}">
              <a16:creationId xmlns:a16="http://schemas.microsoft.com/office/drawing/2014/main" id="{4C18E664-7CCA-4CBD-BFBA-862A3BA4DFC3}"/>
            </a:ext>
          </a:extLst>
        </xdr:cNvPr>
        <xdr:cNvCxnSpPr/>
      </xdr:nvCxnSpPr>
      <xdr:spPr>
        <a:xfrm>
          <a:off x="14592300" y="13576119"/>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121194</xdr:rowOff>
    </xdr:from>
    <xdr:to>
      <xdr:col>72</xdr:col>
      <xdr:colOff>38100</xdr:colOff>
      <xdr:row>79</xdr:row>
      <xdr:rowOff>51344</xdr:rowOff>
    </xdr:to>
    <xdr:sp macro="" textlink="">
      <xdr:nvSpPr>
        <xdr:cNvPr id="670" name="楕円 669">
          <a:extLst>
            <a:ext uri="{FF2B5EF4-FFF2-40B4-BE49-F238E27FC236}">
              <a16:creationId xmlns:a16="http://schemas.microsoft.com/office/drawing/2014/main" id="{C256EB88-0F39-4706-BBB1-DF6995D662AE}"/>
            </a:ext>
          </a:extLst>
        </xdr:cNvPr>
        <xdr:cNvSpPr/>
      </xdr:nvSpPr>
      <xdr:spPr>
        <a:xfrm>
          <a:off x="13652500" y="1349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544</xdr:rowOff>
    </xdr:from>
    <xdr:to>
      <xdr:col>76</xdr:col>
      <xdr:colOff>114300</xdr:colOff>
      <xdr:row>79</xdr:row>
      <xdr:rowOff>31569</xdr:rowOff>
    </xdr:to>
    <xdr:cxnSp macro="">
      <xdr:nvCxnSpPr>
        <xdr:cNvPr id="671" name="直線コネクタ 670">
          <a:extLst>
            <a:ext uri="{FF2B5EF4-FFF2-40B4-BE49-F238E27FC236}">
              <a16:creationId xmlns:a16="http://schemas.microsoft.com/office/drawing/2014/main" id="{7194B152-1DB2-4C74-B726-F3101C1C2F04}"/>
            </a:ext>
          </a:extLst>
        </xdr:cNvPr>
        <xdr:cNvCxnSpPr/>
      </xdr:nvCxnSpPr>
      <xdr:spPr>
        <a:xfrm>
          <a:off x="13703300" y="1354509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80373</xdr:rowOff>
    </xdr:from>
    <xdr:to>
      <xdr:col>67</xdr:col>
      <xdr:colOff>101600</xdr:colOff>
      <xdr:row>79</xdr:row>
      <xdr:rowOff>10523</xdr:rowOff>
    </xdr:to>
    <xdr:sp macro="" textlink="">
      <xdr:nvSpPr>
        <xdr:cNvPr id="672" name="楕円 671">
          <a:extLst>
            <a:ext uri="{FF2B5EF4-FFF2-40B4-BE49-F238E27FC236}">
              <a16:creationId xmlns:a16="http://schemas.microsoft.com/office/drawing/2014/main" id="{BAF1595C-E484-43CE-B1C4-6AC7EB77B401}"/>
            </a:ext>
          </a:extLst>
        </xdr:cNvPr>
        <xdr:cNvSpPr/>
      </xdr:nvSpPr>
      <xdr:spPr>
        <a:xfrm>
          <a:off x="12763500" y="1345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131173</xdr:rowOff>
    </xdr:from>
    <xdr:to>
      <xdr:col>71</xdr:col>
      <xdr:colOff>177800</xdr:colOff>
      <xdr:row>79</xdr:row>
      <xdr:rowOff>544</xdr:rowOff>
    </xdr:to>
    <xdr:cxnSp macro="">
      <xdr:nvCxnSpPr>
        <xdr:cNvPr id="673" name="直線コネクタ 672">
          <a:extLst>
            <a:ext uri="{FF2B5EF4-FFF2-40B4-BE49-F238E27FC236}">
              <a16:creationId xmlns:a16="http://schemas.microsoft.com/office/drawing/2014/main" id="{98E0BBBC-FFD9-4B9D-B151-91D2A761369D}"/>
            </a:ext>
          </a:extLst>
        </xdr:cNvPr>
        <xdr:cNvCxnSpPr/>
      </xdr:nvCxnSpPr>
      <xdr:spPr>
        <a:xfrm>
          <a:off x="12814300" y="1350427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137177</xdr:rowOff>
    </xdr:from>
    <xdr:ext cx="405111" cy="259045"/>
    <xdr:sp macro="" textlink="">
      <xdr:nvSpPr>
        <xdr:cNvPr id="674" name="n_1aveValue【消防施設】&#10;有形固定資産減価償却率">
          <a:extLst>
            <a:ext uri="{FF2B5EF4-FFF2-40B4-BE49-F238E27FC236}">
              <a16:creationId xmlns:a16="http://schemas.microsoft.com/office/drawing/2014/main" id="{437FFC60-194D-4842-893A-21CD6C5D3B9B}"/>
            </a:ext>
          </a:extLst>
        </xdr:cNvPr>
        <xdr:cNvSpPr txBox="1"/>
      </xdr:nvSpPr>
      <xdr:spPr>
        <a:xfrm>
          <a:off x="152660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117583</xdr:rowOff>
    </xdr:from>
    <xdr:ext cx="405111" cy="259045"/>
    <xdr:sp macro="" textlink="">
      <xdr:nvSpPr>
        <xdr:cNvPr id="675" name="n_2aveValue【消防施設】&#10;有形固定資産減価償却率">
          <a:extLst>
            <a:ext uri="{FF2B5EF4-FFF2-40B4-BE49-F238E27FC236}">
              <a16:creationId xmlns:a16="http://schemas.microsoft.com/office/drawing/2014/main" id="{67807B39-9E21-4C8F-B59E-64D4D9B6DA29}"/>
            </a:ext>
          </a:extLst>
        </xdr:cNvPr>
        <xdr:cNvSpPr txBox="1"/>
      </xdr:nvSpPr>
      <xdr:spPr>
        <a:xfrm>
          <a:off x="14389744" y="1434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104520</xdr:rowOff>
    </xdr:from>
    <xdr:ext cx="405111" cy="259045"/>
    <xdr:sp macro="" textlink="">
      <xdr:nvSpPr>
        <xdr:cNvPr id="676" name="n_3aveValue【消防施設】&#10;有形固定資産減価償却率">
          <a:extLst>
            <a:ext uri="{FF2B5EF4-FFF2-40B4-BE49-F238E27FC236}">
              <a16:creationId xmlns:a16="http://schemas.microsoft.com/office/drawing/2014/main" id="{F9331147-21B6-408F-8E8D-2DF41B52146C}"/>
            </a:ext>
          </a:extLst>
        </xdr:cNvPr>
        <xdr:cNvSpPr txBox="1"/>
      </xdr:nvSpPr>
      <xdr:spPr>
        <a:xfrm>
          <a:off x="13500744" y="1433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107785</xdr:rowOff>
    </xdr:from>
    <xdr:ext cx="405111" cy="259045"/>
    <xdr:sp macro="" textlink="">
      <xdr:nvSpPr>
        <xdr:cNvPr id="677" name="n_4aveValue【消防施設】&#10;有形固定資産減価償却率">
          <a:extLst>
            <a:ext uri="{FF2B5EF4-FFF2-40B4-BE49-F238E27FC236}">
              <a16:creationId xmlns:a16="http://schemas.microsoft.com/office/drawing/2014/main" id="{B61D1EF6-3F66-4FCB-8011-F491C0C26085}"/>
            </a:ext>
          </a:extLst>
        </xdr:cNvPr>
        <xdr:cNvSpPr txBox="1"/>
      </xdr:nvSpPr>
      <xdr:spPr>
        <a:xfrm>
          <a:off x="12611744" y="1433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136451</xdr:rowOff>
    </xdr:from>
    <xdr:ext cx="405111" cy="259045"/>
    <xdr:sp macro="" textlink="">
      <xdr:nvSpPr>
        <xdr:cNvPr id="678" name="n_1mainValue【消防施設】&#10;有形固定資産減価償却率">
          <a:extLst>
            <a:ext uri="{FF2B5EF4-FFF2-40B4-BE49-F238E27FC236}">
              <a16:creationId xmlns:a16="http://schemas.microsoft.com/office/drawing/2014/main" id="{6E93F43D-067C-43E0-83C8-E4FE3CA099A4}"/>
            </a:ext>
          </a:extLst>
        </xdr:cNvPr>
        <xdr:cNvSpPr txBox="1"/>
      </xdr:nvSpPr>
      <xdr:spPr>
        <a:xfrm>
          <a:off x="15266044" y="1333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98896</xdr:rowOff>
    </xdr:from>
    <xdr:ext cx="405111" cy="259045"/>
    <xdr:sp macro="" textlink="">
      <xdr:nvSpPr>
        <xdr:cNvPr id="679" name="n_2mainValue【消防施設】&#10;有形固定資産減価償却率">
          <a:extLst>
            <a:ext uri="{FF2B5EF4-FFF2-40B4-BE49-F238E27FC236}">
              <a16:creationId xmlns:a16="http://schemas.microsoft.com/office/drawing/2014/main" id="{A8546AC3-C69E-4342-B4C4-2328A432357E}"/>
            </a:ext>
          </a:extLst>
        </xdr:cNvPr>
        <xdr:cNvSpPr txBox="1"/>
      </xdr:nvSpPr>
      <xdr:spPr>
        <a:xfrm>
          <a:off x="14389744" y="13300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67871</xdr:rowOff>
    </xdr:from>
    <xdr:ext cx="405111" cy="259045"/>
    <xdr:sp macro="" textlink="">
      <xdr:nvSpPr>
        <xdr:cNvPr id="680" name="n_3mainValue【消防施設】&#10;有形固定資産減価償却率">
          <a:extLst>
            <a:ext uri="{FF2B5EF4-FFF2-40B4-BE49-F238E27FC236}">
              <a16:creationId xmlns:a16="http://schemas.microsoft.com/office/drawing/2014/main" id="{CAAC15E0-29E1-4FEB-8252-150BCC396667}"/>
            </a:ext>
          </a:extLst>
        </xdr:cNvPr>
        <xdr:cNvSpPr txBox="1"/>
      </xdr:nvSpPr>
      <xdr:spPr>
        <a:xfrm>
          <a:off x="13500744" y="1326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27050</xdr:rowOff>
    </xdr:from>
    <xdr:ext cx="405111" cy="259045"/>
    <xdr:sp macro="" textlink="">
      <xdr:nvSpPr>
        <xdr:cNvPr id="681" name="n_4mainValue【消防施設】&#10;有形固定資産減価償却率">
          <a:extLst>
            <a:ext uri="{FF2B5EF4-FFF2-40B4-BE49-F238E27FC236}">
              <a16:creationId xmlns:a16="http://schemas.microsoft.com/office/drawing/2014/main" id="{25ECB2B6-DD13-48B3-8F2B-8D39F71CC792}"/>
            </a:ext>
          </a:extLst>
        </xdr:cNvPr>
        <xdr:cNvSpPr txBox="1"/>
      </xdr:nvSpPr>
      <xdr:spPr>
        <a:xfrm>
          <a:off x="12611744" y="13228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2BBE056E-1DA3-4F68-9A0D-29E26A8B13D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DB8FED44-C841-4D09-8EF2-FAEC8E4F0A4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8EF9BA55-733A-4996-B614-D1BBC9B4050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FF9187BC-6FD6-4123-96BC-30D33EB8EEF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48E4F9D2-5F09-42AA-89FA-945B389DF6F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DDFE7D17-FB1C-494E-B8AB-94FC9BFD038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0F6EA4ED-104C-49F1-999F-793665154D8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8B57F72A-E14E-44C8-A200-A66B1BA73F1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C1088110-58CB-4E63-8949-D533C71AFFF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1F901CE2-2E49-4846-86CC-6905444807B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2" name="直線コネクタ 691">
          <a:extLst>
            <a:ext uri="{FF2B5EF4-FFF2-40B4-BE49-F238E27FC236}">
              <a16:creationId xmlns:a16="http://schemas.microsoft.com/office/drawing/2014/main" id="{2776FC9F-64D3-4298-88EC-73018D2B3D62}"/>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3" name="テキスト ボックス 692">
          <a:extLst>
            <a:ext uri="{FF2B5EF4-FFF2-40B4-BE49-F238E27FC236}">
              <a16:creationId xmlns:a16="http://schemas.microsoft.com/office/drawing/2014/main" id="{9EB6B39B-FDD5-45A6-8690-5FA665FF132A}"/>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4" name="直線コネクタ 693">
          <a:extLst>
            <a:ext uri="{FF2B5EF4-FFF2-40B4-BE49-F238E27FC236}">
              <a16:creationId xmlns:a16="http://schemas.microsoft.com/office/drawing/2014/main" id="{1FA00363-5DCA-4E92-AF62-12088AA6D55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5" name="テキスト ボックス 694">
          <a:extLst>
            <a:ext uri="{FF2B5EF4-FFF2-40B4-BE49-F238E27FC236}">
              <a16:creationId xmlns:a16="http://schemas.microsoft.com/office/drawing/2014/main" id="{3520DD41-036A-4778-8F07-C32EC6A40139}"/>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6" name="直線コネクタ 695">
          <a:extLst>
            <a:ext uri="{FF2B5EF4-FFF2-40B4-BE49-F238E27FC236}">
              <a16:creationId xmlns:a16="http://schemas.microsoft.com/office/drawing/2014/main" id="{BB8DAB14-9572-405E-A0DB-E9090B30E618}"/>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7" name="テキスト ボックス 696">
          <a:extLst>
            <a:ext uri="{FF2B5EF4-FFF2-40B4-BE49-F238E27FC236}">
              <a16:creationId xmlns:a16="http://schemas.microsoft.com/office/drawing/2014/main" id="{A706F588-5D7D-41E6-9A2F-4810085053C9}"/>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8" name="直線コネクタ 697">
          <a:extLst>
            <a:ext uri="{FF2B5EF4-FFF2-40B4-BE49-F238E27FC236}">
              <a16:creationId xmlns:a16="http://schemas.microsoft.com/office/drawing/2014/main" id="{6C5C501A-8375-4E6C-AB6D-6A2F09188CE8}"/>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9" name="テキスト ボックス 698">
          <a:extLst>
            <a:ext uri="{FF2B5EF4-FFF2-40B4-BE49-F238E27FC236}">
              <a16:creationId xmlns:a16="http://schemas.microsoft.com/office/drawing/2014/main" id="{4B9E8D47-40ED-4744-911E-FB473C872D55}"/>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0" name="直線コネクタ 699">
          <a:extLst>
            <a:ext uri="{FF2B5EF4-FFF2-40B4-BE49-F238E27FC236}">
              <a16:creationId xmlns:a16="http://schemas.microsoft.com/office/drawing/2014/main" id="{5EB8639D-E405-4905-ABE4-A4316DF4722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1" name="テキスト ボックス 700">
          <a:extLst>
            <a:ext uri="{FF2B5EF4-FFF2-40B4-BE49-F238E27FC236}">
              <a16:creationId xmlns:a16="http://schemas.microsoft.com/office/drawing/2014/main" id="{768A08A7-59D9-4561-8A1B-F41731FC3B85}"/>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2" name="直線コネクタ 701">
          <a:extLst>
            <a:ext uri="{FF2B5EF4-FFF2-40B4-BE49-F238E27FC236}">
              <a16:creationId xmlns:a16="http://schemas.microsoft.com/office/drawing/2014/main" id="{09A2982B-7B94-4B3A-A28B-1CDA8B120A37}"/>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3" name="テキスト ボックス 702">
          <a:extLst>
            <a:ext uri="{FF2B5EF4-FFF2-40B4-BE49-F238E27FC236}">
              <a16:creationId xmlns:a16="http://schemas.microsoft.com/office/drawing/2014/main" id="{023C7718-C691-4B79-B00B-BB36D29D9693}"/>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DE6A8DEA-D0A7-4915-BF88-26D035A44B0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E1CE20D4-15F6-429D-8490-D40C4A90E2A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464D43FB-0EF2-4F74-B921-C45C7268428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7" name="直線コネクタ 706">
          <a:extLst>
            <a:ext uri="{FF2B5EF4-FFF2-40B4-BE49-F238E27FC236}">
              <a16:creationId xmlns:a16="http://schemas.microsoft.com/office/drawing/2014/main" id="{C6534D09-8EC2-4987-BAAA-FC93330611C8}"/>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08" name="【消防施設】&#10;一人当たり面積最小値テキスト">
          <a:extLst>
            <a:ext uri="{FF2B5EF4-FFF2-40B4-BE49-F238E27FC236}">
              <a16:creationId xmlns:a16="http://schemas.microsoft.com/office/drawing/2014/main" id="{54C36114-15FA-4E78-A201-18C9A9E3154A}"/>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09" name="直線コネクタ 708">
          <a:extLst>
            <a:ext uri="{FF2B5EF4-FFF2-40B4-BE49-F238E27FC236}">
              <a16:creationId xmlns:a16="http://schemas.microsoft.com/office/drawing/2014/main" id="{D24609BC-69D7-4120-8969-934752325BA7}"/>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10" name="【消防施設】&#10;一人当たり面積最大値テキスト">
          <a:extLst>
            <a:ext uri="{FF2B5EF4-FFF2-40B4-BE49-F238E27FC236}">
              <a16:creationId xmlns:a16="http://schemas.microsoft.com/office/drawing/2014/main" id="{17801589-4CB5-4ABB-B58F-F68D33244E1F}"/>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11" name="直線コネクタ 710">
          <a:extLst>
            <a:ext uri="{FF2B5EF4-FFF2-40B4-BE49-F238E27FC236}">
              <a16:creationId xmlns:a16="http://schemas.microsoft.com/office/drawing/2014/main" id="{375694C1-89AD-427A-AE37-6F5B99AEFAC8}"/>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712" name="【消防施設】&#10;一人当たり面積平均値テキスト">
          <a:extLst>
            <a:ext uri="{FF2B5EF4-FFF2-40B4-BE49-F238E27FC236}">
              <a16:creationId xmlns:a16="http://schemas.microsoft.com/office/drawing/2014/main" id="{51CA22CB-26B9-4861-9F17-5AAD9006EAF1}"/>
            </a:ext>
          </a:extLst>
        </xdr:cNvPr>
        <xdr:cNvSpPr txBox="1"/>
      </xdr:nvSpPr>
      <xdr:spPr>
        <a:xfrm>
          <a:off x="22199600" y="14444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13" name="フローチャート: 判断 712">
          <a:extLst>
            <a:ext uri="{FF2B5EF4-FFF2-40B4-BE49-F238E27FC236}">
              <a16:creationId xmlns:a16="http://schemas.microsoft.com/office/drawing/2014/main" id="{C4561213-2E34-449D-95F2-C359079F005E}"/>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14" name="フローチャート: 判断 713">
          <a:extLst>
            <a:ext uri="{FF2B5EF4-FFF2-40B4-BE49-F238E27FC236}">
              <a16:creationId xmlns:a16="http://schemas.microsoft.com/office/drawing/2014/main" id="{8ED5058B-B7C4-41DF-9538-C386F8B02077}"/>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15" name="フローチャート: 判断 714">
          <a:extLst>
            <a:ext uri="{FF2B5EF4-FFF2-40B4-BE49-F238E27FC236}">
              <a16:creationId xmlns:a16="http://schemas.microsoft.com/office/drawing/2014/main" id="{F4743561-FEFE-4638-8F7A-121C36C8EC08}"/>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6" name="フローチャート: 判断 715">
          <a:extLst>
            <a:ext uri="{FF2B5EF4-FFF2-40B4-BE49-F238E27FC236}">
              <a16:creationId xmlns:a16="http://schemas.microsoft.com/office/drawing/2014/main" id="{B07B6A09-B072-4D85-B0B4-0CDD204E3137}"/>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17" name="フローチャート: 判断 716">
          <a:extLst>
            <a:ext uri="{FF2B5EF4-FFF2-40B4-BE49-F238E27FC236}">
              <a16:creationId xmlns:a16="http://schemas.microsoft.com/office/drawing/2014/main" id="{1DE99F73-98E2-4349-9E64-025F5F3F5182}"/>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FB005EE7-0D67-455B-80C7-F36A11F7391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695993F5-D180-4FB9-B06D-8CDF98EE24C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7127738B-775B-4146-81A8-860B35CF875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88D1E8D2-D98D-4E3B-B06B-1D86972F5F5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CD9353B9-C691-4CEA-A721-278D325735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129358</xdr:rowOff>
    </xdr:from>
    <xdr:to>
      <xdr:col>116</xdr:col>
      <xdr:colOff>114300</xdr:colOff>
      <xdr:row>86</xdr:row>
      <xdr:rowOff>59508</xdr:rowOff>
    </xdr:to>
    <xdr:sp macro="" textlink="">
      <xdr:nvSpPr>
        <xdr:cNvPr id="723" name="楕円 722">
          <a:extLst>
            <a:ext uri="{FF2B5EF4-FFF2-40B4-BE49-F238E27FC236}">
              <a16:creationId xmlns:a16="http://schemas.microsoft.com/office/drawing/2014/main" id="{7F43065E-BAF8-4C24-882F-32307D5414F3}"/>
            </a:ext>
          </a:extLst>
        </xdr:cNvPr>
        <xdr:cNvSpPr/>
      </xdr:nvSpPr>
      <xdr:spPr>
        <a:xfrm>
          <a:off x="22110700" y="1470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44285</xdr:rowOff>
    </xdr:from>
    <xdr:ext cx="469744" cy="259045"/>
    <xdr:sp macro="" textlink="">
      <xdr:nvSpPr>
        <xdr:cNvPr id="724" name="【消防施設】&#10;一人当たり面積該当値テキスト">
          <a:extLst>
            <a:ext uri="{FF2B5EF4-FFF2-40B4-BE49-F238E27FC236}">
              <a16:creationId xmlns:a16="http://schemas.microsoft.com/office/drawing/2014/main" id="{D6AB3B7D-B412-47F4-8A43-F024D035DBFC}"/>
            </a:ext>
          </a:extLst>
        </xdr:cNvPr>
        <xdr:cNvSpPr txBox="1"/>
      </xdr:nvSpPr>
      <xdr:spPr>
        <a:xfrm>
          <a:off x="22199600" y="14617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134257</xdr:rowOff>
    </xdr:from>
    <xdr:to>
      <xdr:col>112</xdr:col>
      <xdr:colOff>38100</xdr:colOff>
      <xdr:row>86</xdr:row>
      <xdr:rowOff>64407</xdr:rowOff>
    </xdr:to>
    <xdr:sp macro="" textlink="">
      <xdr:nvSpPr>
        <xdr:cNvPr id="725" name="楕円 724">
          <a:extLst>
            <a:ext uri="{FF2B5EF4-FFF2-40B4-BE49-F238E27FC236}">
              <a16:creationId xmlns:a16="http://schemas.microsoft.com/office/drawing/2014/main" id="{89B7EF18-30A9-47AC-80AD-F2702441AF19}"/>
            </a:ext>
          </a:extLst>
        </xdr:cNvPr>
        <xdr:cNvSpPr/>
      </xdr:nvSpPr>
      <xdr:spPr>
        <a:xfrm>
          <a:off x="21272500" y="1470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8708</xdr:rowOff>
    </xdr:from>
    <xdr:to>
      <xdr:col>116</xdr:col>
      <xdr:colOff>63500</xdr:colOff>
      <xdr:row>86</xdr:row>
      <xdr:rowOff>13607</xdr:rowOff>
    </xdr:to>
    <xdr:cxnSp macro="">
      <xdr:nvCxnSpPr>
        <xdr:cNvPr id="726" name="直線コネクタ 725">
          <a:extLst>
            <a:ext uri="{FF2B5EF4-FFF2-40B4-BE49-F238E27FC236}">
              <a16:creationId xmlns:a16="http://schemas.microsoft.com/office/drawing/2014/main" id="{DE6B3D4E-2F4C-499B-91DE-28F215FB6D77}"/>
            </a:ext>
          </a:extLst>
        </xdr:cNvPr>
        <xdr:cNvCxnSpPr/>
      </xdr:nvCxnSpPr>
      <xdr:spPr>
        <a:xfrm flipV="1">
          <a:off x="21323300" y="14753408"/>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139156</xdr:rowOff>
    </xdr:from>
    <xdr:to>
      <xdr:col>107</xdr:col>
      <xdr:colOff>101600</xdr:colOff>
      <xdr:row>86</xdr:row>
      <xdr:rowOff>69306</xdr:rowOff>
    </xdr:to>
    <xdr:sp macro="" textlink="">
      <xdr:nvSpPr>
        <xdr:cNvPr id="727" name="楕円 726">
          <a:extLst>
            <a:ext uri="{FF2B5EF4-FFF2-40B4-BE49-F238E27FC236}">
              <a16:creationId xmlns:a16="http://schemas.microsoft.com/office/drawing/2014/main" id="{BBE19F7D-0182-46F5-9380-8A49A785FE0D}"/>
            </a:ext>
          </a:extLst>
        </xdr:cNvPr>
        <xdr:cNvSpPr/>
      </xdr:nvSpPr>
      <xdr:spPr>
        <a:xfrm>
          <a:off x="20383500" y="1471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13607</xdr:rowOff>
    </xdr:from>
    <xdr:to>
      <xdr:col>111</xdr:col>
      <xdr:colOff>177800</xdr:colOff>
      <xdr:row>86</xdr:row>
      <xdr:rowOff>18506</xdr:rowOff>
    </xdr:to>
    <xdr:cxnSp macro="">
      <xdr:nvCxnSpPr>
        <xdr:cNvPr id="728" name="直線コネクタ 727">
          <a:extLst>
            <a:ext uri="{FF2B5EF4-FFF2-40B4-BE49-F238E27FC236}">
              <a16:creationId xmlns:a16="http://schemas.microsoft.com/office/drawing/2014/main" id="{2BA5A00B-8BDA-412E-88A6-AC1370A75837}"/>
            </a:ext>
          </a:extLst>
        </xdr:cNvPr>
        <xdr:cNvCxnSpPr/>
      </xdr:nvCxnSpPr>
      <xdr:spPr>
        <a:xfrm flipV="1">
          <a:off x="20434300" y="1475830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142421</xdr:rowOff>
    </xdr:from>
    <xdr:to>
      <xdr:col>102</xdr:col>
      <xdr:colOff>165100</xdr:colOff>
      <xdr:row>86</xdr:row>
      <xdr:rowOff>72571</xdr:rowOff>
    </xdr:to>
    <xdr:sp macro="" textlink="">
      <xdr:nvSpPr>
        <xdr:cNvPr id="729" name="楕円 728">
          <a:extLst>
            <a:ext uri="{FF2B5EF4-FFF2-40B4-BE49-F238E27FC236}">
              <a16:creationId xmlns:a16="http://schemas.microsoft.com/office/drawing/2014/main" id="{1F21AA72-DCD4-4989-9A09-C8246895BED7}"/>
            </a:ext>
          </a:extLst>
        </xdr:cNvPr>
        <xdr:cNvSpPr/>
      </xdr:nvSpPr>
      <xdr:spPr>
        <a:xfrm>
          <a:off x="19494500" y="147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18506</xdr:rowOff>
    </xdr:from>
    <xdr:to>
      <xdr:col>107</xdr:col>
      <xdr:colOff>50800</xdr:colOff>
      <xdr:row>86</xdr:row>
      <xdr:rowOff>21771</xdr:rowOff>
    </xdr:to>
    <xdr:cxnSp macro="">
      <xdr:nvCxnSpPr>
        <xdr:cNvPr id="730" name="直線コネクタ 729">
          <a:extLst>
            <a:ext uri="{FF2B5EF4-FFF2-40B4-BE49-F238E27FC236}">
              <a16:creationId xmlns:a16="http://schemas.microsoft.com/office/drawing/2014/main" id="{A15351FB-8F0A-41D4-8BA7-A4A8729B27CD}"/>
            </a:ext>
          </a:extLst>
        </xdr:cNvPr>
        <xdr:cNvCxnSpPr/>
      </xdr:nvCxnSpPr>
      <xdr:spPr>
        <a:xfrm flipV="1">
          <a:off x="19545300" y="1476320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140788</xdr:rowOff>
    </xdr:from>
    <xdr:to>
      <xdr:col>98</xdr:col>
      <xdr:colOff>38100</xdr:colOff>
      <xdr:row>86</xdr:row>
      <xdr:rowOff>70938</xdr:rowOff>
    </xdr:to>
    <xdr:sp macro="" textlink="">
      <xdr:nvSpPr>
        <xdr:cNvPr id="731" name="楕円 730">
          <a:extLst>
            <a:ext uri="{FF2B5EF4-FFF2-40B4-BE49-F238E27FC236}">
              <a16:creationId xmlns:a16="http://schemas.microsoft.com/office/drawing/2014/main" id="{D5A14DB2-95FA-4340-BB86-D7A51FA0FD06}"/>
            </a:ext>
          </a:extLst>
        </xdr:cNvPr>
        <xdr:cNvSpPr/>
      </xdr:nvSpPr>
      <xdr:spPr>
        <a:xfrm>
          <a:off x="18605500" y="1471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20138</xdr:rowOff>
    </xdr:from>
    <xdr:to>
      <xdr:col>102</xdr:col>
      <xdr:colOff>114300</xdr:colOff>
      <xdr:row>86</xdr:row>
      <xdr:rowOff>21771</xdr:rowOff>
    </xdr:to>
    <xdr:cxnSp macro="">
      <xdr:nvCxnSpPr>
        <xdr:cNvPr id="732" name="直線コネクタ 731">
          <a:extLst>
            <a:ext uri="{FF2B5EF4-FFF2-40B4-BE49-F238E27FC236}">
              <a16:creationId xmlns:a16="http://schemas.microsoft.com/office/drawing/2014/main" id="{801D6E02-7D55-4281-BC36-82DB3006E6CE}"/>
            </a:ext>
          </a:extLst>
        </xdr:cNvPr>
        <xdr:cNvCxnSpPr/>
      </xdr:nvCxnSpPr>
      <xdr:spPr>
        <a:xfrm>
          <a:off x="18656300" y="14764838"/>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733" name="n_1aveValue【消防施設】&#10;一人当たり面積">
          <a:extLst>
            <a:ext uri="{FF2B5EF4-FFF2-40B4-BE49-F238E27FC236}">
              <a16:creationId xmlns:a16="http://schemas.microsoft.com/office/drawing/2014/main" id="{8D094B9A-B263-4017-8A96-9A83EA6904F7}"/>
            </a:ext>
          </a:extLst>
        </xdr:cNvPr>
        <xdr:cNvSpPr txBox="1"/>
      </xdr:nvSpPr>
      <xdr:spPr>
        <a:xfrm>
          <a:off x="21075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734" name="n_2aveValue【消防施設】&#10;一人当たり面積">
          <a:extLst>
            <a:ext uri="{FF2B5EF4-FFF2-40B4-BE49-F238E27FC236}">
              <a16:creationId xmlns:a16="http://schemas.microsoft.com/office/drawing/2014/main" id="{68797CF3-11DD-4B45-AB28-DE6D9E084A0F}"/>
            </a:ext>
          </a:extLst>
        </xdr:cNvPr>
        <xdr:cNvSpPr txBox="1"/>
      </xdr:nvSpPr>
      <xdr:spPr>
        <a:xfrm>
          <a:off x="20199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735" name="n_3aveValue【消防施設】&#10;一人当たり面積">
          <a:extLst>
            <a:ext uri="{FF2B5EF4-FFF2-40B4-BE49-F238E27FC236}">
              <a16:creationId xmlns:a16="http://schemas.microsoft.com/office/drawing/2014/main" id="{8B8178C2-1555-4A74-B572-1FDAF2EF1C31}"/>
            </a:ext>
          </a:extLst>
        </xdr:cNvPr>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736" name="n_4aveValue【消防施設】&#10;一人当たり面積">
          <a:extLst>
            <a:ext uri="{FF2B5EF4-FFF2-40B4-BE49-F238E27FC236}">
              <a16:creationId xmlns:a16="http://schemas.microsoft.com/office/drawing/2014/main" id="{D1933C91-63FD-4453-BCBD-4D66435CAA9A}"/>
            </a:ext>
          </a:extLst>
        </xdr:cNvPr>
        <xdr:cNvSpPr txBox="1"/>
      </xdr:nvSpPr>
      <xdr:spPr>
        <a:xfrm>
          <a:off x="18421427" y="1440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55534</xdr:rowOff>
    </xdr:from>
    <xdr:ext cx="469744" cy="259045"/>
    <xdr:sp macro="" textlink="">
      <xdr:nvSpPr>
        <xdr:cNvPr id="737" name="n_1mainValue【消防施設】&#10;一人当たり面積">
          <a:extLst>
            <a:ext uri="{FF2B5EF4-FFF2-40B4-BE49-F238E27FC236}">
              <a16:creationId xmlns:a16="http://schemas.microsoft.com/office/drawing/2014/main" id="{8D9C991B-CE9B-4E21-A1A3-A3ED3CF66E19}"/>
            </a:ext>
          </a:extLst>
        </xdr:cNvPr>
        <xdr:cNvSpPr txBox="1"/>
      </xdr:nvSpPr>
      <xdr:spPr>
        <a:xfrm>
          <a:off x="21075727" y="1480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60433</xdr:rowOff>
    </xdr:from>
    <xdr:ext cx="469744" cy="259045"/>
    <xdr:sp macro="" textlink="">
      <xdr:nvSpPr>
        <xdr:cNvPr id="738" name="n_2mainValue【消防施設】&#10;一人当たり面積">
          <a:extLst>
            <a:ext uri="{FF2B5EF4-FFF2-40B4-BE49-F238E27FC236}">
              <a16:creationId xmlns:a16="http://schemas.microsoft.com/office/drawing/2014/main" id="{846E273A-B6AD-4A4E-9E9B-D3056FB2161F}"/>
            </a:ext>
          </a:extLst>
        </xdr:cNvPr>
        <xdr:cNvSpPr txBox="1"/>
      </xdr:nvSpPr>
      <xdr:spPr>
        <a:xfrm>
          <a:off x="20199427" y="1480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63698</xdr:rowOff>
    </xdr:from>
    <xdr:ext cx="469744" cy="259045"/>
    <xdr:sp macro="" textlink="">
      <xdr:nvSpPr>
        <xdr:cNvPr id="739" name="n_3mainValue【消防施設】&#10;一人当たり面積">
          <a:extLst>
            <a:ext uri="{FF2B5EF4-FFF2-40B4-BE49-F238E27FC236}">
              <a16:creationId xmlns:a16="http://schemas.microsoft.com/office/drawing/2014/main" id="{F5D500A5-6A56-4195-90F0-5CF99F90179B}"/>
            </a:ext>
          </a:extLst>
        </xdr:cNvPr>
        <xdr:cNvSpPr txBox="1"/>
      </xdr:nvSpPr>
      <xdr:spPr>
        <a:xfrm>
          <a:off x="19310427" y="1480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62065</xdr:rowOff>
    </xdr:from>
    <xdr:ext cx="469744" cy="259045"/>
    <xdr:sp macro="" textlink="">
      <xdr:nvSpPr>
        <xdr:cNvPr id="740" name="n_4mainValue【消防施設】&#10;一人当たり面積">
          <a:extLst>
            <a:ext uri="{FF2B5EF4-FFF2-40B4-BE49-F238E27FC236}">
              <a16:creationId xmlns:a16="http://schemas.microsoft.com/office/drawing/2014/main" id="{6F31E045-59AA-4D42-B46C-337034BFC389}"/>
            </a:ext>
          </a:extLst>
        </xdr:cNvPr>
        <xdr:cNvSpPr txBox="1"/>
      </xdr:nvSpPr>
      <xdr:spPr>
        <a:xfrm>
          <a:off x="18421427" y="14806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A5E4DF53-D1D8-4805-8BE9-137529F28DD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A2EF6EE9-9E7F-44A5-9A4B-7F56FA6B98A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67783B43-CC73-4628-A6F1-9C56F1E82E0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09FAF18F-BA72-4D21-B3B9-0CAFF461CFE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8AEEC832-CBB1-4E6F-9FF7-FCFB94DDE8D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2EFEDACD-19D0-4CB2-ACDF-2C43314DB82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8D3248D0-2976-48DE-8155-D9C8C98C33C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799FA98B-06CB-4A5D-A64E-5A671E00A45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0AE912F7-1413-450E-B7C3-BA497231929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324186A7-88E6-49BB-A5BD-5287E15DDB8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D6826C61-6C80-43E3-8F15-5835F2D19FF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DE96F064-79E4-4CE5-94D1-012E35635CC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a:extLst>
            <a:ext uri="{FF2B5EF4-FFF2-40B4-BE49-F238E27FC236}">
              <a16:creationId xmlns:a16="http://schemas.microsoft.com/office/drawing/2014/main" id="{2692EEA4-A1DA-4BE2-9AF1-5C6E5E965B9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A475581A-A9BB-4916-BEF2-0A8023CBD32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A90D3158-F355-4C5C-85BD-777E1664D75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FF8BB225-E2E0-414F-BF37-F5204FB1338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8678491D-2CCC-49FE-B737-8AEC881B9FF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51E510F0-1F26-464B-9094-01DB418B3D3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0C835583-A3A7-4E46-8A8D-C37260C3E81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0D9B98D8-32E8-4C76-931F-366B4D5695B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7C382759-DAF2-4C39-825B-E60003E7740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77E815D5-DD53-4403-9927-C42EA2A7E9F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a:extLst>
            <a:ext uri="{FF2B5EF4-FFF2-40B4-BE49-F238E27FC236}">
              <a16:creationId xmlns:a16="http://schemas.microsoft.com/office/drawing/2014/main" id="{534F8152-C07E-4545-B8F9-FEA9FECDBFC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1AEEA23C-E029-46A8-9673-62F2B3014AE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a:extLst>
            <a:ext uri="{FF2B5EF4-FFF2-40B4-BE49-F238E27FC236}">
              <a16:creationId xmlns:a16="http://schemas.microsoft.com/office/drawing/2014/main" id="{47637EE4-61DF-480E-BB1B-A2194FC3F5A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6" name="直線コネクタ 765">
          <a:extLst>
            <a:ext uri="{FF2B5EF4-FFF2-40B4-BE49-F238E27FC236}">
              <a16:creationId xmlns:a16="http://schemas.microsoft.com/office/drawing/2014/main" id="{37865996-2A1D-4CC3-B730-97055A211725}"/>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7" name="【庁舎】&#10;有形固定資産減価償却率最小値テキスト">
          <a:extLst>
            <a:ext uri="{FF2B5EF4-FFF2-40B4-BE49-F238E27FC236}">
              <a16:creationId xmlns:a16="http://schemas.microsoft.com/office/drawing/2014/main" id="{686BD02F-285F-495E-B8A7-5B05EC1D4FEC}"/>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8" name="直線コネクタ 767">
          <a:extLst>
            <a:ext uri="{FF2B5EF4-FFF2-40B4-BE49-F238E27FC236}">
              <a16:creationId xmlns:a16="http://schemas.microsoft.com/office/drawing/2014/main" id="{92A2A103-2D80-402B-B31D-85135777DE3D}"/>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69" name="【庁舎】&#10;有形固定資産減価償却率最大値テキスト">
          <a:extLst>
            <a:ext uri="{FF2B5EF4-FFF2-40B4-BE49-F238E27FC236}">
              <a16:creationId xmlns:a16="http://schemas.microsoft.com/office/drawing/2014/main" id="{D3A0BFD1-1EB4-4FCF-B85B-3A76F1A6C0CE}"/>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70" name="直線コネクタ 769">
          <a:extLst>
            <a:ext uri="{FF2B5EF4-FFF2-40B4-BE49-F238E27FC236}">
              <a16:creationId xmlns:a16="http://schemas.microsoft.com/office/drawing/2014/main" id="{E0076573-703F-469F-A249-491F9879E8E5}"/>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771" name="【庁舎】&#10;有形固定資産減価償却率平均値テキスト">
          <a:extLst>
            <a:ext uri="{FF2B5EF4-FFF2-40B4-BE49-F238E27FC236}">
              <a16:creationId xmlns:a16="http://schemas.microsoft.com/office/drawing/2014/main" id="{E8A4F2C5-F39B-4400-9E24-DD8C972C64DE}"/>
            </a:ext>
          </a:extLst>
        </xdr:cNvPr>
        <xdr:cNvSpPr txBox="1"/>
      </xdr:nvSpPr>
      <xdr:spPr>
        <a:xfrm>
          <a:off x="16357600" y="17821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2" name="フローチャート: 判断 771">
          <a:extLst>
            <a:ext uri="{FF2B5EF4-FFF2-40B4-BE49-F238E27FC236}">
              <a16:creationId xmlns:a16="http://schemas.microsoft.com/office/drawing/2014/main" id="{1BEEA48F-93D9-4AC8-8F21-F3712BAF138F}"/>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3" name="フローチャート: 判断 772">
          <a:extLst>
            <a:ext uri="{FF2B5EF4-FFF2-40B4-BE49-F238E27FC236}">
              <a16:creationId xmlns:a16="http://schemas.microsoft.com/office/drawing/2014/main" id="{D02B9781-2210-47D1-8D5C-CA776823DC42}"/>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4" name="フローチャート: 判断 773">
          <a:extLst>
            <a:ext uri="{FF2B5EF4-FFF2-40B4-BE49-F238E27FC236}">
              <a16:creationId xmlns:a16="http://schemas.microsoft.com/office/drawing/2014/main" id="{04A1BD3F-FCF6-4FEF-B665-5CD463447823}"/>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5" name="フローチャート: 判断 774">
          <a:extLst>
            <a:ext uri="{FF2B5EF4-FFF2-40B4-BE49-F238E27FC236}">
              <a16:creationId xmlns:a16="http://schemas.microsoft.com/office/drawing/2014/main" id="{63243FD6-E3D8-44C2-B4FF-3766F930367E}"/>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6" name="フローチャート: 判断 775">
          <a:extLst>
            <a:ext uri="{FF2B5EF4-FFF2-40B4-BE49-F238E27FC236}">
              <a16:creationId xmlns:a16="http://schemas.microsoft.com/office/drawing/2014/main" id="{E607EE7E-66A0-4216-8B0B-4838AC682D75}"/>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BB3AC961-73CF-493E-A4F9-AF04E4823C8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D6902373-34A1-4B9F-8EBA-5F35CAC8537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1594AB0B-A69F-4E5B-BB51-E9CC04D1908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A2F125B8-794C-4298-B6E0-C3488A53611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E01521A1-D36C-447B-BD4D-3FC9BCA8D99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125005</xdr:rowOff>
    </xdr:from>
    <xdr:to>
      <xdr:col>85</xdr:col>
      <xdr:colOff>177800</xdr:colOff>
      <xdr:row>102</xdr:row>
      <xdr:rowOff>55155</xdr:rowOff>
    </xdr:to>
    <xdr:sp macro="" textlink="">
      <xdr:nvSpPr>
        <xdr:cNvPr id="782" name="楕円 781">
          <a:extLst>
            <a:ext uri="{FF2B5EF4-FFF2-40B4-BE49-F238E27FC236}">
              <a16:creationId xmlns:a16="http://schemas.microsoft.com/office/drawing/2014/main" id="{6229F682-FA97-4652-8B0C-BCED77E71818}"/>
            </a:ext>
          </a:extLst>
        </xdr:cNvPr>
        <xdr:cNvSpPr/>
      </xdr:nvSpPr>
      <xdr:spPr>
        <a:xfrm>
          <a:off x="16268700" y="1744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147882</xdr:rowOff>
    </xdr:from>
    <xdr:ext cx="405111" cy="259045"/>
    <xdr:sp macro="" textlink="">
      <xdr:nvSpPr>
        <xdr:cNvPr id="783" name="【庁舎】&#10;有形固定資産減価償却率該当値テキスト">
          <a:extLst>
            <a:ext uri="{FF2B5EF4-FFF2-40B4-BE49-F238E27FC236}">
              <a16:creationId xmlns:a16="http://schemas.microsoft.com/office/drawing/2014/main" id="{41EB6CA6-9E02-4BB6-8F3A-0F93FCC941B3}"/>
            </a:ext>
          </a:extLst>
        </xdr:cNvPr>
        <xdr:cNvSpPr txBox="1"/>
      </xdr:nvSpPr>
      <xdr:spPr>
        <a:xfrm>
          <a:off x="16357600" y="1729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97245</xdr:rowOff>
    </xdr:from>
    <xdr:to>
      <xdr:col>81</xdr:col>
      <xdr:colOff>101600</xdr:colOff>
      <xdr:row>102</xdr:row>
      <xdr:rowOff>27395</xdr:rowOff>
    </xdr:to>
    <xdr:sp macro="" textlink="">
      <xdr:nvSpPr>
        <xdr:cNvPr id="784" name="楕円 783">
          <a:extLst>
            <a:ext uri="{FF2B5EF4-FFF2-40B4-BE49-F238E27FC236}">
              <a16:creationId xmlns:a16="http://schemas.microsoft.com/office/drawing/2014/main" id="{99D96B41-49DC-4194-9EA2-C13CB4C9F6B4}"/>
            </a:ext>
          </a:extLst>
        </xdr:cNvPr>
        <xdr:cNvSpPr/>
      </xdr:nvSpPr>
      <xdr:spPr>
        <a:xfrm>
          <a:off x="15430500" y="1741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148045</xdr:rowOff>
    </xdr:from>
    <xdr:to>
      <xdr:col>85</xdr:col>
      <xdr:colOff>127000</xdr:colOff>
      <xdr:row>102</xdr:row>
      <xdr:rowOff>4355</xdr:rowOff>
    </xdr:to>
    <xdr:cxnSp macro="">
      <xdr:nvCxnSpPr>
        <xdr:cNvPr id="785" name="直線コネクタ 784">
          <a:extLst>
            <a:ext uri="{FF2B5EF4-FFF2-40B4-BE49-F238E27FC236}">
              <a16:creationId xmlns:a16="http://schemas.microsoft.com/office/drawing/2014/main" id="{36D53AA4-92D0-4CF5-8107-637CC66B2E2E}"/>
            </a:ext>
          </a:extLst>
        </xdr:cNvPr>
        <xdr:cNvCxnSpPr/>
      </xdr:nvCxnSpPr>
      <xdr:spPr>
        <a:xfrm>
          <a:off x="15481300" y="17464495"/>
          <a:ext cx="8382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786" name="楕円 785">
          <a:extLst>
            <a:ext uri="{FF2B5EF4-FFF2-40B4-BE49-F238E27FC236}">
              <a16:creationId xmlns:a16="http://schemas.microsoft.com/office/drawing/2014/main" id="{24657660-62DB-4007-A73A-8E9BC070EC6D}"/>
            </a:ext>
          </a:extLst>
        </xdr:cNvPr>
        <xdr:cNvSpPr/>
      </xdr:nvSpPr>
      <xdr:spPr>
        <a:xfrm>
          <a:off x="145415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148045</xdr:rowOff>
    </xdr:from>
    <xdr:to>
      <xdr:col>81</xdr:col>
      <xdr:colOff>50800</xdr:colOff>
      <xdr:row>105</xdr:row>
      <xdr:rowOff>2721</xdr:rowOff>
    </xdr:to>
    <xdr:cxnSp macro="">
      <xdr:nvCxnSpPr>
        <xdr:cNvPr id="787" name="直線コネクタ 786">
          <a:extLst>
            <a:ext uri="{FF2B5EF4-FFF2-40B4-BE49-F238E27FC236}">
              <a16:creationId xmlns:a16="http://schemas.microsoft.com/office/drawing/2014/main" id="{DEFE81A0-1E2F-4881-A75E-18DA87C17E22}"/>
            </a:ext>
          </a:extLst>
        </xdr:cNvPr>
        <xdr:cNvCxnSpPr/>
      </xdr:nvCxnSpPr>
      <xdr:spPr>
        <a:xfrm flipV="1">
          <a:off x="14592300" y="17464495"/>
          <a:ext cx="889000" cy="540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131536</xdr:rowOff>
    </xdr:from>
    <xdr:to>
      <xdr:col>72</xdr:col>
      <xdr:colOff>38100</xdr:colOff>
      <xdr:row>105</xdr:row>
      <xdr:rowOff>61686</xdr:rowOff>
    </xdr:to>
    <xdr:sp macro="" textlink="">
      <xdr:nvSpPr>
        <xdr:cNvPr id="788" name="楕円 787">
          <a:extLst>
            <a:ext uri="{FF2B5EF4-FFF2-40B4-BE49-F238E27FC236}">
              <a16:creationId xmlns:a16="http://schemas.microsoft.com/office/drawing/2014/main" id="{351BB170-C581-4497-A03F-C2829B7336B0}"/>
            </a:ext>
          </a:extLst>
        </xdr:cNvPr>
        <xdr:cNvSpPr/>
      </xdr:nvSpPr>
      <xdr:spPr>
        <a:xfrm>
          <a:off x="13652500" y="1796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2721</xdr:rowOff>
    </xdr:from>
    <xdr:to>
      <xdr:col>76</xdr:col>
      <xdr:colOff>114300</xdr:colOff>
      <xdr:row>105</xdr:row>
      <xdr:rowOff>10886</xdr:rowOff>
    </xdr:to>
    <xdr:cxnSp macro="">
      <xdr:nvCxnSpPr>
        <xdr:cNvPr id="789" name="直線コネクタ 788">
          <a:extLst>
            <a:ext uri="{FF2B5EF4-FFF2-40B4-BE49-F238E27FC236}">
              <a16:creationId xmlns:a16="http://schemas.microsoft.com/office/drawing/2014/main" id="{4245C62E-83A9-4F7A-A29C-595F59B6B7CD}"/>
            </a:ext>
          </a:extLst>
        </xdr:cNvPr>
        <xdr:cNvCxnSpPr/>
      </xdr:nvCxnSpPr>
      <xdr:spPr>
        <a:xfrm flipV="1">
          <a:off x="13703300" y="18004971"/>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103777</xdr:rowOff>
    </xdr:from>
    <xdr:to>
      <xdr:col>67</xdr:col>
      <xdr:colOff>101600</xdr:colOff>
      <xdr:row>105</xdr:row>
      <xdr:rowOff>33927</xdr:rowOff>
    </xdr:to>
    <xdr:sp macro="" textlink="">
      <xdr:nvSpPr>
        <xdr:cNvPr id="790" name="楕円 789">
          <a:extLst>
            <a:ext uri="{FF2B5EF4-FFF2-40B4-BE49-F238E27FC236}">
              <a16:creationId xmlns:a16="http://schemas.microsoft.com/office/drawing/2014/main" id="{24DC1E5D-2CD7-4A89-A180-4DC918A7AA56}"/>
            </a:ext>
          </a:extLst>
        </xdr:cNvPr>
        <xdr:cNvSpPr/>
      </xdr:nvSpPr>
      <xdr:spPr>
        <a:xfrm>
          <a:off x="12763500" y="1793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154577</xdr:rowOff>
    </xdr:from>
    <xdr:to>
      <xdr:col>71</xdr:col>
      <xdr:colOff>177800</xdr:colOff>
      <xdr:row>105</xdr:row>
      <xdr:rowOff>10886</xdr:rowOff>
    </xdr:to>
    <xdr:cxnSp macro="">
      <xdr:nvCxnSpPr>
        <xdr:cNvPr id="791" name="直線コネクタ 790">
          <a:extLst>
            <a:ext uri="{FF2B5EF4-FFF2-40B4-BE49-F238E27FC236}">
              <a16:creationId xmlns:a16="http://schemas.microsoft.com/office/drawing/2014/main" id="{94F100DA-6CE1-41A2-BAD0-C52080963C9A}"/>
            </a:ext>
          </a:extLst>
        </xdr:cNvPr>
        <xdr:cNvCxnSpPr/>
      </xdr:nvCxnSpPr>
      <xdr:spPr>
        <a:xfrm>
          <a:off x="12814300" y="1798537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792" name="n_1aveValue【庁舎】&#10;有形固定資産減価償却率">
          <a:extLst>
            <a:ext uri="{FF2B5EF4-FFF2-40B4-BE49-F238E27FC236}">
              <a16:creationId xmlns:a16="http://schemas.microsoft.com/office/drawing/2014/main" id="{74CCF912-C7B8-456A-ADA2-5B7F44DBA7FE}"/>
            </a:ext>
          </a:extLst>
        </xdr:cNvPr>
        <xdr:cNvSpPr txBox="1"/>
      </xdr:nvSpPr>
      <xdr:spPr>
        <a:xfrm>
          <a:off x="15266044" y="1793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793" name="n_2aveValue【庁舎】&#10;有形固定資産減価償却率">
          <a:extLst>
            <a:ext uri="{FF2B5EF4-FFF2-40B4-BE49-F238E27FC236}">
              <a16:creationId xmlns:a16="http://schemas.microsoft.com/office/drawing/2014/main" id="{3E3F8A8A-7548-44ED-9E54-DFCADB2FE5BF}"/>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794" name="n_3aveValue【庁舎】&#10;有形固定資産減価償却率">
          <a:extLst>
            <a:ext uri="{FF2B5EF4-FFF2-40B4-BE49-F238E27FC236}">
              <a16:creationId xmlns:a16="http://schemas.microsoft.com/office/drawing/2014/main" id="{F0CE1F29-78E8-440B-908B-C5C15F89BBD6}"/>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95" name="n_4aveValue【庁舎】&#10;有形固定資産減価償却率">
          <a:extLst>
            <a:ext uri="{FF2B5EF4-FFF2-40B4-BE49-F238E27FC236}">
              <a16:creationId xmlns:a16="http://schemas.microsoft.com/office/drawing/2014/main" id="{869991AE-DC7E-433B-8C43-F0C6797590E5}"/>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43922</xdr:rowOff>
    </xdr:from>
    <xdr:ext cx="405111" cy="259045"/>
    <xdr:sp macro="" textlink="">
      <xdr:nvSpPr>
        <xdr:cNvPr id="796" name="n_1mainValue【庁舎】&#10;有形固定資産減価償却率">
          <a:extLst>
            <a:ext uri="{FF2B5EF4-FFF2-40B4-BE49-F238E27FC236}">
              <a16:creationId xmlns:a16="http://schemas.microsoft.com/office/drawing/2014/main" id="{32F67965-2D0E-4D9B-BA6D-BC2682C0D1FE}"/>
            </a:ext>
          </a:extLst>
        </xdr:cNvPr>
        <xdr:cNvSpPr txBox="1"/>
      </xdr:nvSpPr>
      <xdr:spPr>
        <a:xfrm>
          <a:off x="15266044" y="1718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44648</xdr:rowOff>
    </xdr:from>
    <xdr:ext cx="405111" cy="259045"/>
    <xdr:sp macro="" textlink="">
      <xdr:nvSpPr>
        <xdr:cNvPr id="797" name="n_2mainValue【庁舎】&#10;有形固定資産減価償却率">
          <a:extLst>
            <a:ext uri="{FF2B5EF4-FFF2-40B4-BE49-F238E27FC236}">
              <a16:creationId xmlns:a16="http://schemas.microsoft.com/office/drawing/2014/main" id="{4D5F8965-DF3B-4C22-83B3-33AF5F5FB5D3}"/>
            </a:ext>
          </a:extLst>
        </xdr:cNvPr>
        <xdr:cNvSpPr txBox="1"/>
      </xdr:nvSpPr>
      <xdr:spPr>
        <a:xfrm>
          <a:off x="14389744" y="1804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52813</xdr:rowOff>
    </xdr:from>
    <xdr:ext cx="405111" cy="259045"/>
    <xdr:sp macro="" textlink="">
      <xdr:nvSpPr>
        <xdr:cNvPr id="798" name="n_3mainValue【庁舎】&#10;有形固定資産減価償却率">
          <a:extLst>
            <a:ext uri="{FF2B5EF4-FFF2-40B4-BE49-F238E27FC236}">
              <a16:creationId xmlns:a16="http://schemas.microsoft.com/office/drawing/2014/main" id="{1D82648A-1BEC-4DDC-82F2-12948D052DC8}"/>
            </a:ext>
          </a:extLst>
        </xdr:cNvPr>
        <xdr:cNvSpPr txBox="1"/>
      </xdr:nvSpPr>
      <xdr:spPr>
        <a:xfrm>
          <a:off x="13500744" y="1805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25054</xdr:rowOff>
    </xdr:from>
    <xdr:ext cx="405111" cy="259045"/>
    <xdr:sp macro="" textlink="">
      <xdr:nvSpPr>
        <xdr:cNvPr id="799" name="n_4mainValue【庁舎】&#10;有形固定資産減価償却率">
          <a:extLst>
            <a:ext uri="{FF2B5EF4-FFF2-40B4-BE49-F238E27FC236}">
              <a16:creationId xmlns:a16="http://schemas.microsoft.com/office/drawing/2014/main" id="{BC1A513A-2E55-4569-AA8C-DA5E9AAA612F}"/>
            </a:ext>
          </a:extLst>
        </xdr:cNvPr>
        <xdr:cNvSpPr txBox="1"/>
      </xdr:nvSpPr>
      <xdr:spPr>
        <a:xfrm>
          <a:off x="12611744" y="1802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DA512748-7AF6-47EC-BBE9-EFDC178E434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A26F8D49-F28D-457B-B5AE-36430B9B395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21F4BBD4-25D6-42DF-AC0D-2694364F30E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29D7CA0D-40C9-4BF4-A5A6-A5E2F011B61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A39660B9-F9CF-4E98-A2A6-7CD767C56D5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5010F808-6066-492D-9920-C64CC7CF8C8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35E7611E-3FFF-4995-A12B-8967B653638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CA48AAB9-22D4-4742-B173-A051AA8604F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C62EF05F-65A5-457C-AB05-8065016FA49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C72B1F7B-279F-4D28-B687-F406F983FC8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0" name="直線コネクタ 809">
          <a:extLst>
            <a:ext uri="{FF2B5EF4-FFF2-40B4-BE49-F238E27FC236}">
              <a16:creationId xmlns:a16="http://schemas.microsoft.com/office/drawing/2014/main" id="{EA881AE6-13D6-4EF1-A1CA-3A6162CB629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1" name="テキスト ボックス 810">
          <a:extLst>
            <a:ext uri="{FF2B5EF4-FFF2-40B4-BE49-F238E27FC236}">
              <a16:creationId xmlns:a16="http://schemas.microsoft.com/office/drawing/2014/main" id="{3098F853-2D70-4C16-968F-BD5112D49CF7}"/>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2" name="直線コネクタ 811">
          <a:extLst>
            <a:ext uri="{FF2B5EF4-FFF2-40B4-BE49-F238E27FC236}">
              <a16:creationId xmlns:a16="http://schemas.microsoft.com/office/drawing/2014/main" id="{ACA09686-94C7-435C-84A7-A4FEE7D82D2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3" name="テキスト ボックス 812">
          <a:extLst>
            <a:ext uri="{FF2B5EF4-FFF2-40B4-BE49-F238E27FC236}">
              <a16:creationId xmlns:a16="http://schemas.microsoft.com/office/drawing/2014/main" id="{8577DF72-BE88-44C3-BB02-9B9421735BEE}"/>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4" name="直線コネクタ 813">
          <a:extLst>
            <a:ext uri="{FF2B5EF4-FFF2-40B4-BE49-F238E27FC236}">
              <a16:creationId xmlns:a16="http://schemas.microsoft.com/office/drawing/2014/main" id="{A737772F-442C-4ADD-BBFB-F88E92F6D6A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5" name="テキスト ボックス 814">
          <a:extLst>
            <a:ext uri="{FF2B5EF4-FFF2-40B4-BE49-F238E27FC236}">
              <a16:creationId xmlns:a16="http://schemas.microsoft.com/office/drawing/2014/main" id="{B280970F-B6AA-4F6F-9B83-FB2631D8479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6" name="直線コネクタ 815">
          <a:extLst>
            <a:ext uri="{FF2B5EF4-FFF2-40B4-BE49-F238E27FC236}">
              <a16:creationId xmlns:a16="http://schemas.microsoft.com/office/drawing/2014/main" id="{CE2465A4-618D-40E9-AD5A-A7A675B89736}"/>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7" name="テキスト ボックス 816">
          <a:extLst>
            <a:ext uri="{FF2B5EF4-FFF2-40B4-BE49-F238E27FC236}">
              <a16:creationId xmlns:a16="http://schemas.microsoft.com/office/drawing/2014/main" id="{9CE9E2F2-F0B2-4B34-A84F-D3126A9C3BD4}"/>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8" name="直線コネクタ 817">
          <a:extLst>
            <a:ext uri="{FF2B5EF4-FFF2-40B4-BE49-F238E27FC236}">
              <a16:creationId xmlns:a16="http://schemas.microsoft.com/office/drawing/2014/main" id="{9116F0DC-11B0-4B85-B688-EDEB5DEE2C83}"/>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9" name="テキスト ボックス 818">
          <a:extLst>
            <a:ext uri="{FF2B5EF4-FFF2-40B4-BE49-F238E27FC236}">
              <a16:creationId xmlns:a16="http://schemas.microsoft.com/office/drawing/2014/main" id="{D12E49C8-6F1A-4457-9A8E-75163727B95B}"/>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77A5F320-479E-4758-BB0A-9E47438331B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364F23B4-80DB-4B88-A112-A856B0356A2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庁舎】&#10;一人当たり面積グラフ枠">
          <a:extLst>
            <a:ext uri="{FF2B5EF4-FFF2-40B4-BE49-F238E27FC236}">
              <a16:creationId xmlns:a16="http://schemas.microsoft.com/office/drawing/2014/main" id="{983D259D-8215-4927-A1B5-C885DAA09F8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3" name="直線コネクタ 822">
          <a:extLst>
            <a:ext uri="{FF2B5EF4-FFF2-40B4-BE49-F238E27FC236}">
              <a16:creationId xmlns:a16="http://schemas.microsoft.com/office/drawing/2014/main" id="{A10BFCA6-33A1-472C-A370-E67AF558B819}"/>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4" name="【庁舎】&#10;一人当たり面積最小値テキスト">
          <a:extLst>
            <a:ext uri="{FF2B5EF4-FFF2-40B4-BE49-F238E27FC236}">
              <a16:creationId xmlns:a16="http://schemas.microsoft.com/office/drawing/2014/main" id="{3623772A-6E2E-4679-B1FF-5EB886BFF020}"/>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5" name="直線コネクタ 824">
          <a:extLst>
            <a:ext uri="{FF2B5EF4-FFF2-40B4-BE49-F238E27FC236}">
              <a16:creationId xmlns:a16="http://schemas.microsoft.com/office/drawing/2014/main" id="{54E974E6-FC22-4FC9-A3F1-BF9F99935F9E}"/>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6" name="【庁舎】&#10;一人当たり面積最大値テキスト">
          <a:extLst>
            <a:ext uri="{FF2B5EF4-FFF2-40B4-BE49-F238E27FC236}">
              <a16:creationId xmlns:a16="http://schemas.microsoft.com/office/drawing/2014/main" id="{990D6AEF-B30B-48C4-9712-E0786708BF3C}"/>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7" name="直線コネクタ 826">
          <a:extLst>
            <a:ext uri="{FF2B5EF4-FFF2-40B4-BE49-F238E27FC236}">
              <a16:creationId xmlns:a16="http://schemas.microsoft.com/office/drawing/2014/main" id="{BDB3C703-243F-4D9D-8F82-8678EE89DB50}"/>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828" name="【庁舎】&#10;一人当たり面積平均値テキスト">
          <a:extLst>
            <a:ext uri="{FF2B5EF4-FFF2-40B4-BE49-F238E27FC236}">
              <a16:creationId xmlns:a16="http://schemas.microsoft.com/office/drawing/2014/main" id="{C8819790-E2BA-41D2-903A-4F486D307558}"/>
            </a:ext>
          </a:extLst>
        </xdr:cNvPr>
        <xdr:cNvSpPr txBox="1"/>
      </xdr:nvSpPr>
      <xdr:spPr>
        <a:xfrm>
          <a:off x="22199600" y="17957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29" name="フローチャート: 判断 828">
          <a:extLst>
            <a:ext uri="{FF2B5EF4-FFF2-40B4-BE49-F238E27FC236}">
              <a16:creationId xmlns:a16="http://schemas.microsoft.com/office/drawing/2014/main" id="{37A123CA-56C3-4CE2-80F5-1FDFEA3F0C55}"/>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30" name="フローチャート: 判断 829">
          <a:extLst>
            <a:ext uri="{FF2B5EF4-FFF2-40B4-BE49-F238E27FC236}">
              <a16:creationId xmlns:a16="http://schemas.microsoft.com/office/drawing/2014/main" id="{61CDE0C0-B2E8-4614-B709-3E8E53485011}"/>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1" name="フローチャート: 判断 830">
          <a:extLst>
            <a:ext uri="{FF2B5EF4-FFF2-40B4-BE49-F238E27FC236}">
              <a16:creationId xmlns:a16="http://schemas.microsoft.com/office/drawing/2014/main" id="{A072EF09-59A5-4FDE-86D4-DA174D5C4719}"/>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2" name="フローチャート: 判断 831">
          <a:extLst>
            <a:ext uri="{FF2B5EF4-FFF2-40B4-BE49-F238E27FC236}">
              <a16:creationId xmlns:a16="http://schemas.microsoft.com/office/drawing/2014/main" id="{87B6520F-CEAC-4F6B-81D2-8AA182BA594B}"/>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33" name="フローチャート: 判断 832">
          <a:extLst>
            <a:ext uri="{FF2B5EF4-FFF2-40B4-BE49-F238E27FC236}">
              <a16:creationId xmlns:a16="http://schemas.microsoft.com/office/drawing/2014/main" id="{59DB233E-7312-4AC6-AE06-A2541F325C7F}"/>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451C3BA1-BDF0-4FA4-9780-EE3C4BED071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B6FB5FAD-69B1-43C2-99DC-36D0E8D061D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893B75C6-1A38-4930-A398-7E0409976AB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2E960753-4F00-47F5-934C-310CC3C3348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7F38A36C-F0F6-4C1B-8107-98F72CAAD4A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135889</xdr:rowOff>
    </xdr:from>
    <xdr:to>
      <xdr:col>116</xdr:col>
      <xdr:colOff>114300</xdr:colOff>
      <xdr:row>106</xdr:row>
      <xdr:rowOff>66039</xdr:rowOff>
    </xdr:to>
    <xdr:sp macro="" textlink="">
      <xdr:nvSpPr>
        <xdr:cNvPr id="839" name="楕円 838">
          <a:extLst>
            <a:ext uri="{FF2B5EF4-FFF2-40B4-BE49-F238E27FC236}">
              <a16:creationId xmlns:a16="http://schemas.microsoft.com/office/drawing/2014/main" id="{3A57C26F-A76E-455E-96FA-B0E870213A23}"/>
            </a:ext>
          </a:extLst>
        </xdr:cNvPr>
        <xdr:cNvSpPr/>
      </xdr:nvSpPr>
      <xdr:spPr>
        <a:xfrm>
          <a:off x="22110700" y="1813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114316</xdr:rowOff>
    </xdr:from>
    <xdr:ext cx="469744" cy="259045"/>
    <xdr:sp macro="" textlink="">
      <xdr:nvSpPr>
        <xdr:cNvPr id="840" name="【庁舎】&#10;一人当たり面積該当値テキスト">
          <a:extLst>
            <a:ext uri="{FF2B5EF4-FFF2-40B4-BE49-F238E27FC236}">
              <a16:creationId xmlns:a16="http://schemas.microsoft.com/office/drawing/2014/main" id="{16947285-9759-410F-8D06-409D9413DA3D}"/>
            </a:ext>
          </a:extLst>
        </xdr:cNvPr>
        <xdr:cNvSpPr txBox="1"/>
      </xdr:nvSpPr>
      <xdr:spPr>
        <a:xfrm>
          <a:off x="22199600"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148589</xdr:rowOff>
    </xdr:from>
    <xdr:to>
      <xdr:col>112</xdr:col>
      <xdr:colOff>38100</xdr:colOff>
      <xdr:row>106</xdr:row>
      <xdr:rowOff>78739</xdr:rowOff>
    </xdr:to>
    <xdr:sp macro="" textlink="">
      <xdr:nvSpPr>
        <xdr:cNvPr id="841" name="楕円 840">
          <a:extLst>
            <a:ext uri="{FF2B5EF4-FFF2-40B4-BE49-F238E27FC236}">
              <a16:creationId xmlns:a16="http://schemas.microsoft.com/office/drawing/2014/main" id="{42FD6FE7-747F-496B-98CA-0F4BA161B862}"/>
            </a:ext>
          </a:extLst>
        </xdr:cNvPr>
        <xdr:cNvSpPr/>
      </xdr:nvSpPr>
      <xdr:spPr>
        <a:xfrm>
          <a:off x="21272500" y="18150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15239</xdr:rowOff>
    </xdr:from>
    <xdr:to>
      <xdr:col>116</xdr:col>
      <xdr:colOff>63500</xdr:colOff>
      <xdr:row>106</xdr:row>
      <xdr:rowOff>27939</xdr:rowOff>
    </xdr:to>
    <xdr:cxnSp macro="">
      <xdr:nvCxnSpPr>
        <xdr:cNvPr id="842" name="直線コネクタ 841">
          <a:extLst>
            <a:ext uri="{FF2B5EF4-FFF2-40B4-BE49-F238E27FC236}">
              <a16:creationId xmlns:a16="http://schemas.microsoft.com/office/drawing/2014/main" id="{07359D63-7502-43A2-9178-C68701E1BF3D}"/>
            </a:ext>
          </a:extLst>
        </xdr:cNvPr>
        <xdr:cNvCxnSpPr/>
      </xdr:nvCxnSpPr>
      <xdr:spPr>
        <a:xfrm flipV="1">
          <a:off x="21323300" y="18188939"/>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8889</xdr:rowOff>
    </xdr:from>
    <xdr:to>
      <xdr:col>107</xdr:col>
      <xdr:colOff>101600</xdr:colOff>
      <xdr:row>106</xdr:row>
      <xdr:rowOff>110489</xdr:rowOff>
    </xdr:to>
    <xdr:sp macro="" textlink="">
      <xdr:nvSpPr>
        <xdr:cNvPr id="843" name="楕円 842">
          <a:extLst>
            <a:ext uri="{FF2B5EF4-FFF2-40B4-BE49-F238E27FC236}">
              <a16:creationId xmlns:a16="http://schemas.microsoft.com/office/drawing/2014/main" id="{983F61D1-D7D7-4E59-A007-098B8E4A64C8}"/>
            </a:ext>
          </a:extLst>
        </xdr:cNvPr>
        <xdr:cNvSpPr/>
      </xdr:nvSpPr>
      <xdr:spPr>
        <a:xfrm>
          <a:off x="20383500" y="1818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27939</xdr:rowOff>
    </xdr:from>
    <xdr:to>
      <xdr:col>111</xdr:col>
      <xdr:colOff>177800</xdr:colOff>
      <xdr:row>106</xdr:row>
      <xdr:rowOff>59689</xdr:rowOff>
    </xdr:to>
    <xdr:cxnSp macro="">
      <xdr:nvCxnSpPr>
        <xdr:cNvPr id="844" name="直線コネクタ 843">
          <a:extLst>
            <a:ext uri="{FF2B5EF4-FFF2-40B4-BE49-F238E27FC236}">
              <a16:creationId xmlns:a16="http://schemas.microsoft.com/office/drawing/2014/main" id="{479DA00A-D2BB-42B0-9BC0-972A86D00864}"/>
            </a:ext>
          </a:extLst>
        </xdr:cNvPr>
        <xdr:cNvCxnSpPr/>
      </xdr:nvCxnSpPr>
      <xdr:spPr>
        <a:xfrm flipV="1">
          <a:off x="20434300" y="18201639"/>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19050</xdr:rowOff>
    </xdr:from>
    <xdr:to>
      <xdr:col>102</xdr:col>
      <xdr:colOff>165100</xdr:colOff>
      <xdr:row>106</xdr:row>
      <xdr:rowOff>120650</xdr:rowOff>
    </xdr:to>
    <xdr:sp macro="" textlink="">
      <xdr:nvSpPr>
        <xdr:cNvPr id="845" name="楕円 844">
          <a:extLst>
            <a:ext uri="{FF2B5EF4-FFF2-40B4-BE49-F238E27FC236}">
              <a16:creationId xmlns:a16="http://schemas.microsoft.com/office/drawing/2014/main" id="{41136BBA-78D7-4ED0-B0BF-BEC0F118761E}"/>
            </a:ext>
          </a:extLst>
        </xdr:cNvPr>
        <xdr:cNvSpPr/>
      </xdr:nvSpPr>
      <xdr:spPr>
        <a:xfrm>
          <a:off x="19494500" y="1819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59689</xdr:rowOff>
    </xdr:from>
    <xdr:to>
      <xdr:col>107</xdr:col>
      <xdr:colOff>50800</xdr:colOff>
      <xdr:row>106</xdr:row>
      <xdr:rowOff>69850</xdr:rowOff>
    </xdr:to>
    <xdr:cxnSp macro="">
      <xdr:nvCxnSpPr>
        <xdr:cNvPr id="846" name="直線コネクタ 845">
          <a:extLst>
            <a:ext uri="{FF2B5EF4-FFF2-40B4-BE49-F238E27FC236}">
              <a16:creationId xmlns:a16="http://schemas.microsoft.com/office/drawing/2014/main" id="{5DD1BF31-2F68-48FE-8F6D-867729CAEC03}"/>
            </a:ext>
          </a:extLst>
        </xdr:cNvPr>
        <xdr:cNvCxnSpPr/>
      </xdr:nvCxnSpPr>
      <xdr:spPr>
        <a:xfrm flipV="1">
          <a:off x="19545300" y="18233389"/>
          <a:ext cx="8890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27939</xdr:rowOff>
    </xdr:from>
    <xdr:to>
      <xdr:col>98</xdr:col>
      <xdr:colOff>38100</xdr:colOff>
      <xdr:row>106</xdr:row>
      <xdr:rowOff>129539</xdr:rowOff>
    </xdr:to>
    <xdr:sp macro="" textlink="">
      <xdr:nvSpPr>
        <xdr:cNvPr id="847" name="楕円 846">
          <a:extLst>
            <a:ext uri="{FF2B5EF4-FFF2-40B4-BE49-F238E27FC236}">
              <a16:creationId xmlns:a16="http://schemas.microsoft.com/office/drawing/2014/main" id="{D3AE424C-25C6-467A-88A4-385F7E4C4E14}"/>
            </a:ext>
          </a:extLst>
        </xdr:cNvPr>
        <xdr:cNvSpPr/>
      </xdr:nvSpPr>
      <xdr:spPr>
        <a:xfrm>
          <a:off x="18605500" y="1820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69850</xdr:rowOff>
    </xdr:from>
    <xdr:to>
      <xdr:col>102</xdr:col>
      <xdr:colOff>114300</xdr:colOff>
      <xdr:row>106</xdr:row>
      <xdr:rowOff>78739</xdr:rowOff>
    </xdr:to>
    <xdr:cxnSp macro="">
      <xdr:nvCxnSpPr>
        <xdr:cNvPr id="848" name="直線コネクタ 847">
          <a:extLst>
            <a:ext uri="{FF2B5EF4-FFF2-40B4-BE49-F238E27FC236}">
              <a16:creationId xmlns:a16="http://schemas.microsoft.com/office/drawing/2014/main" id="{8683B7FD-B929-4052-8E0F-1310786F76AF}"/>
            </a:ext>
          </a:extLst>
        </xdr:cNvPr>
        <xdr:cNvCxnSpPr/>
      </xdr:nvCxnSpPr>
      <xdr:spPr>
        <a:xfrm flipV="1">
          <a:off x="18656300" y="18243550"/>
          <a:ext cx="8890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849" name="n_1aveValue【庁舎】&#10;一人当たり面積">
          <a:extLst>
            <a:ext uri="{FF2B5EF4-FFF2-40B4-BE49-F238E27FC236}">
              <a16:creationId xmlns:a16="http://schemas.microsoft.com/office/drawing/2014/main" id="{C7DBDC07-3FFE-4BC3-86C0-DDDC95E3F6ED}"/>
            </a:ext>
          </a:extLst>
        </xdr:cNvPr>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850" name="n_2aveValue【庁舎】&#10;一人当たり面積">
          <a:extLst>
            <a:ext uri="{FF2B5EF4-FFF2-40B4-BE49-F238E27FC236}">
              <a16:creationId xmlns:a16="http://schemas.microsoft.com/office/drawing/2014/main" id="{CA134E5F-7D4F-40C3-BA06-2EA7A8E276E9}"/>
            </a:ext>
          </a:extLst>
        </xdr:cNvPr>
        <xdr:cNvSpPr txBox="1"/>
      </xdr:nvSpPr>
      <xdr:spPr>
        <a:xfrm>
          <a:off x="201994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851" name="n_3aveValue【庁舎】&#10;一人当たり面積">
          <a:extLst>
            <a:ext uri="{FF2B5EF4-FFF2-40B4-BE49-F238E27FC236}">
              <a16:creationId xmlns:a16="http://schemas.microsoft.com/office/drawing/2014/main" id="{A3AA168B-EEAC-4109-992C-2651904BBB5F}"/>
            </a:ext>
          </a:extLst>
        </xdr:cNvPr>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852" name="n_4aveValue【庁舎】&#10;一人当たり面積">
          <a:extLst>
            <a:ext uri="{FF2B5EF4-FFF2-40B4-BE49-F238E27FC236}">
              <a16:creationId xmlns:a16="http://schemas.microsoft.com/office/drawing/2014/main" id="{C564765D-283C-488F-8201-04DFFCBFB426}"/>
            </a:ext>
          </a:extLst>
        </xdr:cNvPr>
        <xdr:cNvSpPr txBox="1"/>
      </xdr:nvSpPr>
      <xdr:spPr>
        <a:xfrm>
          <a:off x="18421427" y="1792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69866</xdr:rowOff>
    </xdr:from>
    <xdr:ext cx="469744" cy="259045"/>
    <xdr:sp macro="" textlink="">
      <xdr:nvSpPr>
        <xdr:cNvPr id="853" name="n_1mainValue【庁舎】&#10;一人当たり面積">
          <a:extLst>
            <a:ext uri="{FF2B5EF4-FFF2-40B4-BE49-F238E27FC236}">
              <a16:creationId xmlns:a16="http://schemas.microsoft.com/office/drawing/2014/main" id="{C4BC32D3-0C5F-4702-B04D-AD19797F80CD}"/>
            </a:ext>
          </a:extLst>
        </xdr:cNvPr>
        <xdr:cNvSpPr txBox="1"/>
      </xdr:nvSpPr>
      <xdr:spPr>
        <a:xfrm>
          <a:off x="210757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101616</xdr:rowOff>
    </xdr:from>
    <xdr:ext cx="469744" cy="259045"/>
    <xdr:sp macro="" textlink="">
      <xdr:nvSpPr>
        <xdr:cNvPr id="854" name="n_2mainValue【庁舎】&#10;一人当たり面積">
          <a:extLst>
            <a:ext uri="{FF2B5EF4-FFF2-40B4-BE49-F238E27FC236}">
              <a16:creationId xmlns:a16="http://schemas.microsoft.com/office/drawing/2014/main" id="{3AB53A9A-AD03-4595-9942-7BD92D650437}"/>
            </a:ext>
          </a:extLst>
        </xdr:cNvPr>
        <xdr:cNvSpPr txBox="1"/>
      </xdr:nvSpPr>
      <xdr:spPr>
        <a:xfrm>
          <a:off x="20199427" y="18275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111777</xdr:rowOff>
    </xdr:from>
    <xdr:ext cx="469744" cy="259045"/>
    <xdr:sp macro="" textlink="">
      <xdr:nvSpPr>
        <xdr:cNvPr id="855" name="n_3mainValue【庁舎】&#10;一人当たり面積">
          <a:extLst>
            <a:ext uri="{FF2B5EF4-FFF2-40B4-BE49-F238E27FC236}">
              <a16:creationId xmlns:a16="http://schemas.microsoft.com/office/drawing/2014/main" id="{F38D6C8B-FA11-4285-B291-694D6BA63E31}"/>
            </a:ext>
          </a:extLst>
        </xdr:cNvPr>
        <xdr:cNvSpPr txBox="1"/>
      </xdr:nvSpPr>
      <xdr:spPr>
        <a:xfrm>
          <a:off x="19310427" y="1828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120666</xdr:rowOff>
    </xdr:from>
    <xdr:ext cx="469744" cy="259045"/>
    <xdr:sp macro="" textlink="">
      <xdr:nvSpPr>
        <xdr:cNvPr id="856" name="n_4mainValue【庁舎】&#10;一人当たり面積">
          <a:extLst>
            <a:ext uri="{FF2B5EF4-FFF2-40B4-BE49-F238E27FC236}">
              <a16:creationId xmlns:a16="http://schemas.microsoft.com/office/drawing/2014/main" id="{FD03FD39-5E9C-4A0A-B4A0-8AC73A2F6293}"/>
            </a:ext>
          </a:extLst>
        </xdr:cNvPr>
        <xdr:cNvSpPr txBox="1"/>
      </xdr:nvSpPr>
      <xdr:spPr>
        <a:xfrm>
          <a:off x="18421427" y="1829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036B9C7A-D190-4622-A800-31123CDA0BA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CC8BE56F-A035-4464-8D38-7D8C43D4B3C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0E50AB47-8886-451D-846C-0DD08AF88AF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図書館の有形固定資産減価償却率は、</a:t>
          </a:r>
          <a:r>
            <a:rPr kumimoji="1" lang="en-US" altLang="ja-JP" sz="1100">
              <a:latin typeface="ＭＳ Ｐゴシック" panose="020B0600070205080204" pitchFamily="50" charset="-128"/>
              <a:ea typeface="ＭＳ Ｐゴシック" panose="020B0600070205080204" pitchFamily="50" charset="-128"/>
            </a:rPr>
            <a:t>76.4</a:t>
          </a:r>
          <a:r>
            <a:rPr kumimoji="1" lang="ja-JP" altLang="en-US" sz="1100">
              <a:latin typeface="ＭＳ Ｐゴシック" panose="020B0600070205080204" pitchFamily="50" charset="-128"/>
              <a:ea typeface="ＭＳ Ｐゴシック" panose="020B0600070205080204" pitchFamily="50" charset="-128"/>
            </a:rPr>
            <a:t>％と類似団体内平均値を大きく上回っている。図書館については、市内２施設とも合併前に建設した建物のため減価償却が進んでいることが要因である。今後は他施設との複合化が予定されていることから減少することが見込まれるが、計画的な改修を行い、施設の安全性や利便性の確保に引き続き努めていく。</a:t>
          </a:r>
        </a:p>
        <a:p>
          <a:r>
            <a:rPr kumimoji="1" lang="ja-JP" altLang="en-US" sz="1100">
              <a:latin typeface="ＭＳ Ｐゴシック" panose="020B0600070205080204" pitchFamily="50" charset="-128"/>
              <a:ea typeface="ＭＳ Ｐゴシック" panose="020B0600070205080204" pitchFamily="50" charset="-128"/>
            </a:rPr>
            <a:t>　体育館・プールの有形固定資産減価償却率は、</a:t>
          </a:r>
          <a:r>
            <a:rPr kumimoji="1" lang="en-US" altLang="ja-JP" sz="1100">
              <a:latin typeface="ＭＳ Ｐゴシック" panose="020B0600070205080204" pitchFamily="50" charset="-128"/>
              <a:ea typeface="ＭＳ Ｐゴシック" panose="020B0600070205080204" pitchFamily="50" charset="-128"/>
            </a:rPr>
            <a:t>75.0</a:t>
          </a:r>
          <a:r>
            <a:rPr kumimoji="1" lang="ja-JP" altLang="en-US" sz="1100">
              <a:latin typeface="ＭＳ Ｐゴシック" panose="020B0600070205080204" pitchFamily="50" charset="-128"/>
              <a:ea typeface="ＭＳ Ｐゴシック" panose="020B0600070205080204" pitchFamily="50" charset="-128"/>
            </a:rPr>
            <a:t>％と類似団体内平均値を上回っている。今後は少子化による統廃合が進んでいくとみられ、建築後経年した既存施設が用途廃止されていくことから有形固定資産減価償却率が低下する見込みであるが、令和元年度に策定した湯沢市学校再編計画に基づき、校舎と合わせて体育館・プールについても適切な維持、改修を行っていく。</a:t>
          </a:r>
        </a:p>
        <a:p>
          <a:r>
            <a:rPr kumimoji="1" lang="ja-JP" altLang="en-US" sz="1100">
              <a:latin typeface="ＭＳ Ｐゴシック" panose="020B0600070205080204" pitchFamily="50" charset="-128"/>
              <a:ea typeface="ＭＳ Ｐゴシック" panose="020B0600070205080204" pitchFamily="50" charset="-128"/>
            </a:rPr>
            <a:t>　福祉施設の有形固定資産減価償却率は、</a:t>
          </a:r>
          <a:r>
            <a:rPr kumimoji="1" lang="en-US" altLang="ja-JP" sz="1100">
              <a:latin typeface="ＭＳ Ｐゴシック" panose="020B0600070205080204" pitchFamily="50" charset="-128"/>
              <a:ea typeface="ＭＳ Ｐゴシック" panose="020B0600070205080204" pitchFamily="50" charset="-128"/>
            </a:rPr>
            <a:t>11.8</a:t>
          </a:r>
          <a:r>
            <a:rPr kumimoji="1" lang="ja-JP" altLang="en-US" sz="1100">
              <a:latin typeface="ＭＳ Ｐゴシック" panose="020B0600070205080204" pitchFamily="50" charset="-128"/>
              <a:ea typeface="ＭＳ Ｐゴシック" panose="020B0600070205080204" pitchFamily="50" charset="-128"/>
            </a:rPr>
            <a:t>％と類似団体平均値を下回っている。取得価額の大半を占める養護老人ホーム「愛宕荘」が比較的新しい資産であることに加え、稲川老人福祉センター「緑風荘」の大規模改修が要因である。今後も湯沢市公共施設等総合管理計画及び湯沢市公共施設再編計画に基づき、適切な維持補修等による長寿命化を図っていく。</a:t>
          </a:r>
        </a:p>
        <a:p>
          <a:r>
            <a:rPr kumimoji="1" lang="ja-JP" altLang="en-US" sz="1100">
              <a:latin typeface="ＭＳ Ｐゴシック" panose="020B0600070205080204" pitchFamily="50" charset="-128"/>
              <a:ea typeface="ＭＳ Ｐゴシック" panose="020B0600070205080204" pitchFamily="50" charset="-128"/>
            </a:rPr>
            <a:t>　消防施設の有形固定資産減価償却率は、消防本部の庁舎の老朽化に伴い平成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から実施していた移転、建て替え工事が令和元年度に完了し、令和２年度には旧消防庁舎の解体工事が行われたことにより減少した。今後も湯沢市公共施設等総合管理計画に基づき、適切な維持管理や長寿命化を図っていく。</a:t>
          </a:r>
        </a:p>
        <a:p>
          <a:r>
            <a:rPr kumimoji="1" lang="ja-JP" altLang="en-US" sz="1100">
              <a:latin typeface="ＭＳ Ｐゴシック" panose="020B0600070205080204" pitchFamily="50" charset="-128"/>
              <a:ea typeface="ＭＳ Ｐゴシック" panose="020B0600070205080204" pitchFamily="50" charset="-128"/>
            </a:rPr>
            <a:t>　庁舎の有形固定資産減価償却率は、皆瀬庁舎を令和５年度に建て替えたことから、類似団体内平均値を</a:t>
          </a:r>
          <a:r>
            <a:rPr kumimoji="1" lang="en-US" altLang="ja-JP" sz="1100">
              <a:latin typeface="ＭＳ Ｐゴシック" panose="020B0600070205080204" pitchFamily="50" charset="-128"/>
              <a:ea typeface="ＭＳ Ｐゴシック" panose="020B0600070205080204" pitchFamily="50" charset="-128"/>
            </a:rPr>
            <a:t>24.6</a:t>
          </a:r>
          <a:r>
            <a:rPr kumimoji="1" lang="ja-JP" altLang="en-US" sz="1100">
              <a:latin typeface="ＭＳ Ｐゴシック" panose="020B0600070205080204" pitchFamily="50" charset="-128"/>
              <a:ea typeface="ＭＳ Ｐゴシック" panose="020B0600070205080204" pitchFamily="50" charset="-128"/>
            </a:rPr>
            <a:t>ポイント下回った。今後も湯沢市公共施設等総合管理計画に基づき、適切な維持管理や長寿命化を図っていく。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34449165</v>
      </c>
      <c r="BO4" s="407"/>
      <c r="BP4" s="407"/>
      <c r="BQ4" s="407"/>
      <c r="BR4" s="407"/>
      <c r="BS4" s="407"/>
      <c r="BT4" s="407"/>
      <c r="BU4" s="408"/>
      <c r="BV4" s="406">
        <v>31372020</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4.9000000000000004</v>
      </c>
      <c r="CU4" s="413"/>
      <c r="CV4" s="413"/>
      <c r="CW4" s="413"/>
      <c r="CX4" s="413"/>
      <c r="CY4" s="413"/>
      <c r="CZ4" s="413"/>
      <c r="DA4" s="414"/>
      <c r="DB4" s="412">
        <v>7</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33374698</v>
      </c>
      <c r="BO5" s="444"/>
      <c r="BP5" s="444"/>
      <c r="BQ5" s="444"/>
      <c r="BR5" s="444"/>
      <c r="BS5" s="444"/>
      <c r="BT5" s="444"/>
      <c r="BU5" s="445"/>
      <c r="BV5" s="443">
        <v>30079586</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97.6</v>
      </c>
      <c r="CU5" s="441"/>
      <c r="CV5" s="441"/>
      <c r="CW5" s="441"/>
      <c r="CX5" s="441"/>
      <c r="CY5" s="441"/>
      <c r="CZ5" s="441"/>
      <c r="DA5" s="442"/>
      <c r="DB5" s="440">
        <v>96.2</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1074467</v>
      </c>
      <c r="BO6" s="444"/>
      <c r="BP6" s="444"/>
      <c r="BQ6" s="444"/>
      <c r="BR6" s="444"/>
      <c r="BS6" s="444"/>
      <c r="BT6" s="444"/>
      <c r="BU6" s="445"/>
      <c r="BV6" s="443">
        <v>1292434</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97.9</v>
      </c>
      <c r="CU6" s="481"/>
      <c r="CV6" s="481"/>
      <c r="CW6" s="481"/>
      <c r="CX6" s="481"/>
      <c r="CY6" s="481"/>
      <c r="CZ6" s="481"/>
      <c r="DA6" s="482"/>
      <c r="DB6" s="480">
        <v>96.7</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300076</v>
      </c>
      <c r="BO7" s="444"/>
      <c r="BP7" s="444"/>
      <c r="BQ7" s="444"/>
      <c r="BR7" s="444"/>
      <c r="BS7" s="444"/>
      <c r="BT7" s="444"/>
      <c r="BU7" s="445"/>
      <c r="BV7" s="443">
        <v>185989</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15881746</v>
      </c>
      <c r="CU7" s="444"/>
      <c r="CV7" s="444"/>
      <c r="CW7" s="444"/>
      <c r="CX7" s="444"/>
      <c r="CY7" s="444"/>
      <c r="CZ7" s="444"/>
      <c r="DA7" s="445"/>
      <c r="DB7" s="443">
        <v>15850445</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774391</v>
      </c>
      <c r="BO8" s="444"/>
      <c r="BP8" s="444"/>
      <c r="BQ8" s="444"/>
      <c r="BR8" s="444"/>
      <c r="BS8" s="444"/>
      <c r="BT8" s="444"/>
      <c r="BU8" s="445"/>
      <c r="BV8" s="443">
        <v>1106445</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0.32</v>
      </c>
      <c r="CU8" s="484"/>
      <c r="CV8" s="484"/>
      <c r="CW8" s="484"/>
      <c r="CX8" s="484"/>
      <c r="CY8" s="484"/>
      <c r="CZ8" s="484"/>
      <c r="DA8" s="485"/>
      <c r="DB8" s="483">
        <v>0.32</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42091</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-332054</v>
      </c>
      <c r="BO9" s="444"/>
      <c r="BP9" s="444"/>
      <c r="BQ9" s="444"/>
      <c r="BR9" s="444"/>
      <c r="BS9" s="444"/>
      <c r="BT9" s="444"/>
      <c r="BU9" s="445"/>
      <c r="BV9" s="443">
        <v>263196</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12.5</v>
      </c>
      <c r="CU9" s="441"/>
      <c r="CV9" s="441"/>
      <c r="CW9" s="441"/>
      <c r="CX9" s="441"/>
      <c r="CY9" s="441"/>
      <c r="CZ9" s="441"/>
      <c r="DA9" s="442"/>
      <c r="DB9" s="440">
        <v>14</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112</v>
      </c>
      <c r="M10" s="473"/>
      <c r="N10" s="473"/>
      <c r="O10" s="473"/>
      <c r="P10" s="473"/>
      <c r="Q10" s="474"/>
      <c r="R10" s="494">
        <v>46613</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558710</v>
      </c>
      <c r="BO10" s="444"/>
      <c r="BP10" s="444"/>
      <c r="BQ10" s="444"/>
      <c r="BR10" s="444"/>
      <c r="BS10" s="444"/>
      <c r="BT10" s="444"/>
      <c r="BU10" s="445"/>
      <c r="BV10" s="443">
        <v>423796</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114</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39484</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971642</v>
      </c>
      <c r="BO12" s="444"/>
      <c r="BP12" s="444"/>
      <c r="BQ12" s="444"/>
      <c r="BR12" s="444"/>
      <c r="BS12" s="444"/>
      <c r="BT12" s="444"/>
      <c r="BU12" s="445"/>
      <c r="BV12" s="443">
        <v>601530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39286</v>
      </c>
      <c r="S13" s="528"/>
      <c r="T13" s="528"/>
      <c r="U13" s="528"/>
      <c r="V13" s="529"/>
      <c r="W13" s="459" t="s">
        <v>131</v>
      </c>
      <c r="X13" s="460"/>
      <c r="Y13" s="460"/>
      <c r="Z13" s="460"/>
      <c r="AA13" s="460"/>
      <c r="AB13" s="450"/>
      <c r="AC13" s="494">
        <v>2532</v>
      </c>
      <c r="AD13" s="495"/>
      <c r="AE13" s="495"/>
      <c r="AF13" s="495"/>
      <c r="AG13" s="537"/>
      <c r="AH13" s="494">
        <v>2839</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-744986</v>
      </c>
      <c r="BO13" s="444"/>
      <c r="BP13" s="444"/>
      <c r="BQ13" s="444"/>
      <c r="BR13" s="444"/>
      <c r="BS13" s="444"/>
      <c r="BT13" s="444"/>
      <c r="BU13" s="445"/>
      <c r="BV13" s="443">
        <v>85462</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11.6</v>
      </c>
      <c r="CU13" s="441"/>
      <c r="CV13" s="441"/>
      <c r="CW13" s="441"/>
      <c r="CX13" s="441"/>
      <c r="CY13" s="441"/>
      <c r="CZ13" s="441"/>
      <c r="DA13" s="442"/>
      <c r="DB13" s="440">
        <v>11.9</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40531</v>
      </c>
      <c r="S14" s="528"/>
      <c r="T14" s="528"/>
      <c r="U14" s="528"/>
      <c r="V14" s="529"/>
      <c r="W14" s="433"/>
      <c r="X14" s="434"/>
      <c r="Y14" s="434"/>
      <c r="Z14" s="434"/>
      <c r="AA14" s="434"/>
      <c r="AB14" s="423"/>
      <c r="AC14" s="530">
        <v>12.1</v>
      </c>
      <c r="AD14" s="531"/>
      <c r="AE14" s="531"/>
      <c r="AF14" s="531"/>
      <c r="AG14" s="532"/>
      <c r="AH14" s="530">
        <v>12.5</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73.400000000000006</v>
      </c>
      <c r="CU14" s="542"/>
      <c r="CV14" s="542"/>
      <c r="CW14" s="542"/>
      <c r="CX14" s="542"/>
      <c r="CY14" s="542"/>
      <c r="CZ14" s="542"/>
      <c r="DA14" s="543"/>
      <c r="DB14" s="541">
        <v>64.3</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40364</v>
      </c>
      <c r="S15" s="528"/>
      <c r="T15" s="528"/>
      <c r="U15" s="528"/>
      <c r="V15" s="529"/>
      <c r="W15" s="459" t="s">
        <v>137</v>
      </c>
      <c r="X15" s="460"/>
      <c r="Y15" s="460"/>
      <c r="Z15" s="460"/>
      <c r="AA15" s="460"/>
      <c r="AB15" s="450"/>
      <c r="AC15" s="494">
        <v>6516</v>
      </c>
      <c r="AD15" s="495"/>
      <c r="AE15" s="495"/>
      <c r="AF15" s="495"/>
      <c r="AG15" s="537"/>
      <c r="AH15" s="494">
        <v>7330</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4698526</v>
      </c>
      <c r="BO15" s="407"/>
      <c r="BP15" s="407"/>
      <c r="BQ15" s="407"/>
      <c r="BR15" s="407"/>
      <c r="BS15" s="407"/>
      <c r="BT15" s="407"/>
      <c r="BU15" s="408"/>
      <c r="BV15" s="406">
        <v>4697317</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31</v>
      </c>
      <c r="AD16" s="531"/>
      <c r="AE16" s="531"/>
      <c r="AF16" s="531"/>
      <c r="AG16" s="532"/>
      <c r="AH16" s="530">
        <v>32.200000000000003</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14706788</v>
      </c>
      <c r="BO16" s="444"/>
      <c r="BP16" s="444"/>
      <c r="BQ16" s="444"/>
      <c r="BR16" s="444"/>
      <c r="BS16" s="444"/>
      <c r="BT16" s="444"/>
      <c r="BU16" s="445"/>
      <c r="BV16" s="443">
        <v>14529834</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11957</v>
      </c>
      <c r="AD17" s="495"/>
      <c r="AE17" s="495"/>
      <c r="AF17" s="495"/>
      <c r="AG17" s="537"/>
      <c r="AH17" s="494">
        <v>12596</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5837026</v>
      </c>
      <c r="BO17" s="444"/>
      <c r="BP17" s="444"/>
      <c r="BQ17" s="444"/>
      <c r="BR17" s="444"/>
      <c r="BS17" s="444"/>
      <c r="BT17" s="444"/>
      <c r="BU17" s="445"/>
      <c r="BV17" s="443">
        <v>5834186</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790.91</v>
      </c>
      <c r="M18" s="567"/>
      <c r="N18" s="567"/>
      <c r="O18" s="567"/>
      <c r="P18" s="567"/>
      <c r="Q18" s="567"/>
      <c r="R18" s="568"/>
      <c r="S18" s="568"/>
      <c r="T18" s="568"/>
      <c r="U18" s="568"/>
      <c r="V18" s="569"/>
      <c r="W18" s="461"/>
      <c r="X18" s="462"/>
      <c r="Y18" s="462"/>
      <c r="Z18" s="462"/>
      <c r="AA18" s="462"/>
      <c r="AB18" s="453"/>
      <c r="AC18" s="570">
        <v>56.9</v>
      </c>
      <c r="AD18" s="571"/>
      <c r="AE18" s="571"/>
      <c r="AF18" s="571"/>
      <c r="AG18" s="572"/>
      <c r="AH18" s="570">
        <v>55.3</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15626927</v>
      </c>
      <c r="BO18" s="444"/>
      <c r="BP18" s="444"/>
      <c r="BQ18" s="444"/>
      <c r="BR18" s="444"/>
      <c r="BS18" s="444"/>
      <c r="BT18" s="444"/>
      <c r="BU18" s="445"/>
      <c r="BV18" s="443">
        <v>15314362</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53</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21608220</v>
      </c>
      <c r="BO19" s="444"/>
      <c r="BP19" s="444"/>
      <c r="BQ19" s="444"/>
      <c r="BR19" s="444"/>
      <c r="BS19" s="444"/>
      <c r="BT19" s="444"/>
      <c r="BU19" s="445"/>
      <c r="BV19" s="443">
        <v>20044146</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15685</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31134931</v>
      </c>
      <c r="BO22" s="407"/>
      <c r="BP22" s="407"/>
      <c r="BQ22" s="407"/>
      <c r="BR22" s="407"/>
      <c r="BS22" s="407"/>
      <c r="BT22" s="407"/>
      <c r="BU22" s="408"/>
      <c r="BV22" s="406">
        <v>29792065</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25836933</v>
      </c>
      <c r="BO23" s="444"/>
      <c r="BP23" s="444"/>
      <c r="BQ23" s="444"/>
      <c r="BR23" s="444"/>
      <c r="BS23" s="444"/>
      <c r="BT23" s="444"/>
      <c r="BU23" s="445"/>
      <c r="BV23" s="443">
        <v>24177604</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8030</v>
      </c>
      <c r="R24" s="495"/>
      <c r="S24" s="495"/>
      <c r="T24" s="495"/>
      <c r="U24" s="495"/>
      <c r="V24" s="537"/>
      <c r="W24" s="589"/>
      <c r="X24" s="590"/>
      <c r="Y24" s="591"/>
      <c r="Z24" s="493" t="s">
        <v>162</v>
      </c>
      <c r="AA24" s="473"/>
      <c r="AB24" s="473"/>
      <c r="AC24" s="473"/>
      <c r="AD24" s="473"/>
      <c r="AE24" s="473"/>
      <c r="AF24" s="473"/>
      <c r="AG24" s="474"/>
      <c r="AH24" s="494">
        <v>395</v>
      </c>
      <c r="AI24" s="495"/>
      <c r="AJ24" s="495"/>
      <c r="AK24" s="495"/>
      <c r="AL24" s="537"/>
      <c r="AM24" s="494">
        <v>1284540</v>
      </c>
      <c r="AN24" s="495"/>
      <c r="AO24" s="495"/>
      <c r="AP24" s="495"/>
      <c r="AQ24" s="495"/>
      <c r="AR24" s="537"/>
      <c r="AS24" s="494">
        <v>3252</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24064739</v>
      </c>
      <c r="BO24" s="444"/>
      <c r="BP24" s="444"/>
      <c r="BQ24" s="444"/>
      <c r="BR24" s="444"/>
      <c r="BS24" s="444"/>
      <c r="BT24" s="444"/>
      <c r="BU24" s="445"/>
      <c r="BV24" s="443">
        <v>21932790</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1</v>
      </c>
      <c r="M25" s="495"/>
      <c r="N25" s="495"/>
      <c r="O25" s="495"/>
      <c r="P25" s="537"/>
      <c r="Q25" s="494">
        <v>6660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12435219</v>
      </c>
      <c r="BO25" s="407"/>
      <c r="BP25" s="407"/>
      <c r="BQ25" s="407"/>
      <c r="BR25" s="407"/>
      <c r="BS25" s="407"/>
      <c r="BT25" s="407"/>
      <c r="BU25" s="408"/>
      <c r="BV25" s="406">
        <v>14009414</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5620</v>
      </c>
      <c r="R26" s="495"/>
      <c r="S26" s="495"/>
      <c r="T26" s="495"/>
      <c r="U26" s="495"/>
      <c r="V26" s="537"/>
      <c r="W26" s="589"/>
      <c r="X26" s="590"/>
      <c r="Y26" s="591"/>
      <c r="Z26" s="493" t="s">
        <v>168</v>
      </c>
      <c r="AA26" s="595"/>
      <c r="AB26" s="595"/>
      <c r="AC26" s="595"/>
      <c r="AD26" s="595"/>
      <c r="AE26" s="595"/>
      <c r="AF26" s="595"/>
      <c r="AG26" s="596"/>
      <c r="AH26" s="494">
        <v>31</v>
      </c>
      <c r="AI26" s="495"/>
      <c r="AJ26" s="495"/>
      <c r="AK26" s="495"/>
      <c r="AL26" s="537"/>
      <c r="AM26" s="494">
        <v>91543</v>
      </c>
      <c r="AN26" s="495"/>
      <c r="AO26" s="495"/>
      <c r="AP26" s="495"/>
      <c r="AQ26" s="495"/>
      <c r="AR26" s="537"/>
      <c r="AS26" s="494">
        <v>2953</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4110</v>
      </c>
      <c r="R27" s="495"/>
      <c r="S27" s="495"/>
      <c r="T27" s="495"/>
      <c r="U27" s="495"/>
      <c r="V27" s="537"/>
      <c r="W27" s="589"/>
      <c r="X27" s="590"/>
      <c r="Y27" s="591"/>
      <c r="Z27" s="493" t="s">
        <v>171</v>
      </c>
      <c r="AA27" s="473"/>
      <c r="AB27" s="473"/>
      <c r="AC27" s="473"/>
      <c r="AD27" s="473"/>
      <c r="AE27" s="473"/>
      <c r="AF27" s="473"/>
      <c r="AG27" s="474"/>
      <c r="AH27" s="494">
        <v>5</v>
      </c>
      <c r="AI27" s="495"/>
      <c r="AJ27" s="495"/>
      <c r="AK27" s="495"/>
      <c r="AL27" s="537"/>
      <c r="AM27" s="494">
        <v>20250</v>
      </c>
      <c r="AN27" s="495"/>
      <c r="AO27" s="495"/>
      <c r="AP27" s="495"/>
      <c r="AQ27" s="495"/>
      <c r="AR27" s="537"/>
      <c r="AS27" s="494">
        <v>4050</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711043</v>
      </c>
      <c r="BO27" s="563"/>
      <c r="BP27" s="563"/>
      <c r="BQ27" s="563"/>
      <c r="BR27" s="563"/>
      <c r="BS27" s="563"/>
      <c r="BT27" s="563"/>
      <c r="BU27" s="564"/>
      <c r="BV27" s="562">
        <v>710648</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3670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4369262</v>
      </c>
      <c r="BO28" s="407"/>
      <c r="BP28" s="407"/>
      <c r="BQ28" s="407"/>
      <c r="BR28" s="407"/>
      <c r="BS28" s="407"/>
      <c r="BT28" s="407"/>
      <c r="BU28" s="408"/>
      <c r="BV28" s="406">
        <v>4782194</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16</v>
      </c>
      <c r="M29" s="495"/>
      <c r="N29" s="495"/>
      <c r="O29" s="495"/>
      <c r="P29" s="537"/>
      <c r="Q29" s="494">
        <v>3510</v>
      </c>
      <c r="R29" s="495"/>
      <c r="S29" s="495"/>
      <c r="T29" s="495"/>
      <c r="U29" s="495"/>
      <c r="V29" s="537"/>
      <c r="W29" s="592"/>
      <c r="X29" s="593"/>
      <c r="Y29" s="594"/>
      <c r="Z29" s="493" t="s">
        <v>177</v>
      </c>
      <c r="AA29" s="473"/>
      <c r="AB29" s="473"/>
      <c r="AC29" s="473"/>
      <c r="AD29" s="473"/>
      <c r="AE29" s="473"/>
      <c r="AF29" s="473"/>
      <c r="AG29" s="474"/>
      <c r="AH29" s="494">
        <v>400</v>
      </c>
      <c r="AI29" s="495"/>
      <c r="AJ29" s="495"/>
      <c r="AK29" s="495"/>
      <c r="AL29" s="537"/>
      <c r="AM29" s="494">
        <v>1304790</v>
      </c>
      <c r="AN29" s="495"/>
      <c r="AO29" s="495"/>
      <c r="AP29" s="495"/>
      <c r="AQ29" s="495"/>
      <c r="AR29" s="537"/>
      <c r="AS29" s="494">
        <v>3262</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2095013</v>
      </c>
      <c r="BO29" s="444"/>
      <c r="BP29" s="444"/>
      <c r="BQ29" s="444"/>
      <c r="BR29" s="444"/>
      <c r="BS29" s="444"/>
      <c r="BT29" s="444"/>
      <c r="BU29" s="445"/>
      <c r="BV29" s="443">
        <v>2492683</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96.2</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1793262</v>
      </c>
      <c r="BO30" s="563"/>
      <c r="BP30" s="563"/>
      <c r="BQ30" s="563"/>
      <c r="BR30" s="563"/>
      <c r="BS30" s="563"/>
      <c r="BT30" s="563"/>
      <c r="BU30" s="564"/>
      <c r="BV30" s="562">
        <v>1885006</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4</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7</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9</v>
      </c>
      <c r="BX34" s="633"/>
      <c r="BY34" s="634" t="str">
        <f>IF('各会計、関係団体の財政状況及び健全化判断比率'!B68="","",'各会計、関係団体の財政状況及び健全化判断比率'!B68)</f>
        <v>湯沢雄勝広域市町村圏組合（一般会計）</v>
      </c>
      <c r="BZ34" s="634"/>
      <c r="CA34" s="634"/>
      <c r="CB34" s="634"/>
      <c r="CC34" s="634"/>
      <c r="CD34" s="634"/>
      <c r="CE34" s="634"/>
      <c r="CF34" s="634"/>
      <c r="CG34" s="634"/>
      <c r="CH34" s="634"/>
      <c r="CI34" s="634"/>
      <c r="CJ34" s="634"/>
      <c r="CK34" s="634"/>
      <c r="CL34" s="634"/>
      <c r="CM34" s="634"/>
      <c r="CN34" s="169"/>
      <c r="CO34" s="633">
        <f>IF(CQ34="","",MAX(C34:D43,U34:V43,AM34:AN43,BE34:BF43,BW34:BX43)+1)</f>
        <v>16</v>
      </c>
      <c r="CP34" s="633"/>
      <c r="CQ34" s="634" t="str">
        <f>IF('各会計、関係団体の財政状況及び健全化判断比率'!BS7="","",'各会計、関係団体の財政状況及び健全化判断比率'!BS7)</f>
        <v>小町の郷</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養護老人ホーム愛宕荘特別会計</v>
      </c>
      <c r="F35" s="634"/>
      <c r="G35" s="634"/>
      <c r="H35" s="634"/>
      <c r="I35" s="634"/>
      <c r="J35" s="634"/>
      <c r="K35" s="634"/>
      <c r="L35" s="634"/>
      <c r="M35" s="634"/>
      <c r="N35" s="634"/>
      <c r="O35" s="634"/>
      <c r="P35" s="634"/>
      <c r="Q35" s="634"/>
      <c r="R35" s="634"/>
      <c r="S35" s="634"/>
      <c r="T35" s="169"/>
      <c r="U35" s="633">
        <f>IF(W35="","",U34+1)</f>
        <v>5</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9"/>
      <c r="AM35" s="633">
        <f t="shared" ref="AM35:AM43" si="0">IF(AO35="","",AM34+1)</f>
        <v>8</v>
      </c>
      <c r="AN35" s="633"/>
      <c r="AO35" s="634" t="str">
        <f>IF('各会計、関係団体の財政状況及び健全化判断比率'!B32="","",'各会計、関係団体の財政状況及び健全化判断比率'!B32)</f>
        <v>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10</v>
      </c>
      <c r="BX35" s="633"/>
      <c r="BY35" s="634" t="str">
        <f>IF('各会計、関係団体の財政状況及び健全化判断比率'!B69="","",'各会計、関係団体の財政状況及び健全化判断比率'!B69)</f>
        <v>湯沢雄勝広域市町村圏組合（湯沢雄勝ふるさと市町村圏基金特別会計）</v>
      </c>
      <c r="BZ35" s="634"/>
      <c r="CA35" s="634"/>
      <c r="CB35" s="634"/>
      <c r="CC35" s="634"/>
      <c r="CD35" s="634"/>
      <c r="CE35" s="634"/>
      <c r="CF35" s="634"/>
      <c r="CG35" s="634"/>
      <c r="CH35" s="634"/>
      <c r="CI35" s="634"/>
      <c r="CJ35" s="634"/>
      <c r="CK35" s="634"/>
      <c r="CL35" s="634"/>
      <c r="CM35" s="634"/>
      <c r="CN35" s="169"/>
      <c r="CO35" s="633">
        <f t="shared" ref="CO35:CO43" si="3">IF(CQ35="","",CO34+1)</f>
        <v>17</v>
      </c>
      <c r="CP35" s="633"/>
      <c r="CQ35" s="634" t="str">
        <f>IF('各会計、関係団体の財政状況及び健全化判断比率'!BS8="","",'各会計、関係団体の財政状況及び健全化判断比率'!BS8)</f>
        <v>皆瀬村活性化センター</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f>IF(E36="","",C35+1)</f>
        <v>3</v>
      </c>
      <c r="D36" s="633"/>
      <c r="E36" s="634" t="str">
        <f>IF('各会計、関係団体の財政状況及び健全化判断比率'!B9="","",'各会計、関係団体の財政状況及び健全化判断比率'!B9)</f>
        <v>皆瀬更生園特別会計</v>
      </c>
      <c r="F36" s="634"/>
      <c r="G36" s="634"/>
      <c r="H36" s="634"/>
      <c r="I36" s="634"/>
      <c r="J36" s="634"/>
      <c r="K36" s="634"/>
      <c r="L36" s="634"/>
      <c r="M36" s="634"/>
      <c r="N36" s="634"/>
      <c r="O36" s="634"/>
      <c r="P36" s="634"/>
      <c r="Q36" s="634"/>
      <c r="R36" s="634"/>
      <c r="S36" s="634"/>
      <c r="T36" s="169"/>
      <c r="U36" s="633">
        <f t="shared" ref="U36:U43" si="4">IF(W36="","",U35+1)</f>
        <v>6</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11</v>
      </c>
      <c r="BX36" s="633"/>
      <c r="BY36" s="634" t="str">
        <f>IF('各会計、関係団体の財政状況及び健全化判断比率'!B70="","",'各会計、関係団体の財政状況及び健全化判断比率'!B70)</f>
        <v>秋田県市町村総合事務組合（一般会計）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12</v>
      </c>
      <c r="BX37" s="633"/>
      <c r="BY37" s="634" t="str">
        <f>IF('各会計、関係団体の財政状況及び健全化判断比率'!B71="","",'各会計、関係団体の財政状況及び健全化判断比率'!B71)</f>
        <v>秋田県市町村総合事務組合（交通災害共済事業等特別会計）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13</v>
      </c>
      <c r="BX38" s="633"/>
      <c r="BY38" s="634" t="str">
        <f>IF('各会計、関係団体の財政状況及び健全化判断比率'!B72="","",'各会計、関係団体の財政状況及び健全化判断比率'!B72)</f>
        <v>秋田県市町村会館管理組合（一般会計）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14</v>
      </c>
      <c r="BX39" s="633"/>
      <c r="BY39" s="634" t="str">
        <f>IF('各会計、関係団体の財政状況及び健全化判断比率'!B73="","",'各会計、関係団体の財政状況及び健全化判断比率'!B73)</f>
        <v>秋田県後期高齢者医療広域連合（一般会計）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15</v>
      </c>
      <c r="BX40" s="633"/>
      <c r="BY40" s="634" t="str">
        <f>IF('各会計、関係団体の財政状況及び健全化判断比率'!B74="","",'各会計、関係団体の財政状況及び健全化判断比率'!B74)</f>
        <v>秋田県後期高齢者医療広域連合（後期高齢者医療特別会計）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iA5X23aPQ2hu/cY3sXSv2yvU9+gtdIM+YISYht1tIJP9rB4eTKNK+ZpegcwTqHEyIF2owQhlMKm8omk1ulcTmw==" saltValue="to0lB6mkhMAQKxXeyftza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4122909</v>
      </c>
      <c r="S5" s="649"/>
      <c r="T5" s="649"/>
      <c r="U5" s="649"/>
      <c r="V5" s="649"/>
      <c r="W5" s="649"/>
      <c r="X5" s="649"/>
      <c r="Y5" s="650"/>
      <c r="Z5" s="651">
        <v>12</v>
      </c>
      <c r="AA5" s="651"/>
      <c r="AB5" s="651"/>
      <c r="AC5" s="651"/>
      <c r="AD5" s="652">
        <v>4122909</v>
      </c>
      <c r="AE5" s="652"/>
      <c r="AF5" s="652"/>
      <c r="AG5" s="652"/>
      <c r="AH5" s="652"/>
      <c r="AI5" s="652"/>
      <c r="AJ5" s="652"/>
      <c r="AK5" s="652"/>
      <c r="AL5" s="653">
        <v>25.8</v>
      </c>
      <c r="AM5" s="654"/>
      <c r="AN5" s="654"/>
      <c r="AO5" s="655"/>
      <c r="AP5" s="645" t="s">
        <v>216</v>
      </c>
      <c r="AQ5" s="646"/>
      <c r="AR5" s="646"/>
      <c r="AS5" s="646"/>
      <c r="AT5" s="646"/>
      <c r="AU5" s="646"/>
      <c r="AV5" s="646"/>
      <c r="AW5" s="646"/>
      <c r="AX5" s="646"/>
      <c r="AY5" s="646"/>
      <c r="AZ5" s="646"/>
      <c r="BA5" s="646"/>
      <c r="BB5" s="646"/>
      <c r="BC5" s="646"/>
      <c r="BD5" s="646"/>
      <c r="BE5" s="646"/>
      <c r="BF5" s="647"/>
      <c r="BG5" s="659">
        <v>4100203</v>
      </c>
      <c r="BH5" s="660"/>
      <c r="BI5" s="660"/>
      <c r="BJ5" s="660"/>
      <c r="BK5" s="660"/>
      <c r="BL5" s="660"/>
      <c r="BM5" s="660"/>
      <c r="BN5" s="661"/>
      <c r="BO5" s="662">
        <v>99.4</v>
      </c>
      <c r="BP5" s="662"/>
      <c r="BQ5" s="662"/>
      <c r="BR5" s="662"/>
      <c r="BS5" s="663" t="s">
        <v>122</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352311</v>
      </c>
      <c r="S6" s="660"/>
      <c r="T6" s="660"/>
      <c r="U6" s="660"/>
      <c r="V6" s="660"/>
      <c r="W6" s="660"/>
      <c r="X6" s="660"/>
      <c r="Y6" s="661"/>
      <c r="Z6" s="662">
        <v>1</v>
      </c>
      <c r="AA6" s="662"/>
      <c r="AB6" s="662"/>
      <c r="AC6" s="662"/>
      <c r="AD6" s="663">
        <v>352311</v>
      </c>
      <c r="AE6" s="663"/>
      <c r="AF6" s="663"/>
      <c r="AG6" s="663"/>
      <c r="AH6" s="663"/>
      <c r="AI6" s="663"/>
      <c r="AJ6" s="663"/>
      <c r="AK6" s="663"/>
      <c r="AL6" s="664">
        <v>2.2000000000000002</v>
      </c>
      <c r="AM6" s="665"/>
      <c r="AN6" s="665"/>
      <c r="AO6" s="666"/>
      <c r="AP6" s="656" t="s">
        <v>221</v>
      </c>
      <c r="AQ6" s="657"/>
      <c r="AR6" s="657"/>
      <c r="AS6" s="657"/>
      <c r="AT6" s="657"/>
      <c r="AU6" s="657"/>
      <c r="AV6" s="657"/>
      <c r="AW6" s="657"/>
      <c r="AX6" s="657"/>
      <c r="AY6" s="657"/>
      <c r="AZ6" s="657"/>
      <c r="BA6" s="657"/>
      <c r="BB6" s="657"/>
      <c r="BC6" s="657"/>
      <c r="BD6" s="657"/>
      <c r="BE6" s="657"/>
      <c r="BF6" s="658"/>
      <c r="BG6" s="659">
        <v>4100203</v>
      </c>
      <c r="BH6" s="660"/>
      <c r="BI6" s="660"/>
      <c r="BJ6" s="660"/>
      <c r="BK6" s="660"/>
      <c r="BL6" s="660"/>
      <c r="BM6" s="660"/>
      <c r="BN6" s="661"/>
      <c r="BO6" s="662">
        <v>99.4</v>
      </c>
      <c r="BP6" s="662"/>
      <c r="BQ6" s="662"/>
      <c r="BR6" s="662"/>
      <c r="BS6" s="663" t="s">
        <v>122</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180665</v>
      </c>
      <c r="CS6" s="660"/>
      <c r="CT6" s="660"/>
      <c r="CU6" s="660"/>
      <c r="CV6" s="660"/>
      <c r="CW6" s="660"/>
      <c r="CX6" s="660"/>
      <c r="CY6" s="661"/>
      <c r="CZ6" s="653">
        <v>0.5</v>
      </c>
      <c r="DA6" s="654"/>
      <c r="DB6" s="654"/>
      <c r="DC6" s="670"/>
      <c r="DD6" s="668" t="s">
        <v>122</v>
      </c>
      <c r="DE6" s="660"/>
      <c r="DF6" s="660"/>
      <c r="DG6" s="660"/>
      <c r="DH6" s="660"/>
      <c r="DI6" s="660"/>
      <c r="DJ6" s="660"/>
      <c r="DK6" s="660"/>
      <c r="DL6" s="660"/>
      <c r="DM6" s="660"/>
      <c r="DN6" s="660"/>
      <c r="DO6" s="660"/>
      <c r="DP6" s="661"/>
      <c r="DQ6" s="668">
        <v>180448</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1179</v>
      </c>
      <c r="S7" s="660"/>
      <c r="T7" s="660"/>
      <c r="U7" s="660"/>
      <c r="V7" s="660"/>
      <c r="W7" s="660"/>
      <c r="X7" s="660"/>
      <c r="Y7" s="661"/>
      <c r="Z7" s="662">
        <v>0</v>
      </c>
      <c r="AA7" s="662"/>
      <c r="AB7" s="662"/>
      <c r="AC7" s="662"/>
      <c r="AD7" s="663">
        <v>1179</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1437047</v>
      </c>
      <c r="BH7" s="660"/>
      <c r="BI7" s="660"/>
      <c r="BJ7" s="660"/>
      <c r="BK7" s="660"/>
      <c r="BL7" s="660"/>
      <c r="BM7" s="660"/>
      <c r="BN7" s="661"/>
      <c r="BO7" s="662">
        <v>34.9</v>
      </c>
      <c r="BP7" s="662"/>
      <c r="BQ7" s="662"/>
      <c r="BR7" s="662"/>
      <c r="BS7" s="663" t="s">
        <v>122</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5324602</v>
      </c>
      <c r="CS7" s="660"/>
      <c r="CT7" s="660"/>
      <c r="CU7" s="660"/>
      <c r="CV7" s="660"/>
      <c r="CW7" s="660"/>
      <c r="CX7" s="660"/>
      <c r="CY7" s="661"/>
      <c r="CZ7" s="662">
        <v>16</v>
      </c>
      <c r="DA7" s="662"/>
      <c r="DB7" s="662"/>
      <c r="DC7" s="662"/>
      <c r="DD7" s="668">
        <v>348985</v>
      </c>
      <c r="DE7" s="660"/>
      <c r="DF7" s="660"/>
      <c r="DG7" s="660"/>
      <c r="DH7" s="660"/>
      <c r="DI7" s="660"/>
      <c r="DJ7" s="660"/>
      <c r="DK7" s="660"/>
      <c r="DL7" s="660"/>
      <c r="DM7" s="660"/>
      <c r="DN7" s="660"/>
      <c r="DO7" s="660"/>
      <c r="DP7" s="661"/>
      <c r="DQ7" s="668">
        <v>3368556</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14413</v>
      </c>
      <c r="S8" s="660"/>
      <c r="T8" s="660"/>
      <c r="U8" s="660"/>
      <c r="V8" s="660"/>
      <c r="W8" s="660"/>
      <c r="X8" s="660"/>
      <c r="Y8" s="661"/>
      <c r="Z8" s="662">
        <v>0</v>
      </c>
      <c r="AA8" s="662"/>
      <c r="AB8" s="662"/>
      <c r="AC8" s="662"/>
      <c r="AD8" s="663">
        <v>14413</v>
      </c>
      <c r="AE8" s="663"/>
      <c r="AF8" s="663"/>
      <c r="AG8" s="663"/>
      <c r="AH8" s="663"/>
      <c r="AI8" s="663"/>
      <c r="AJ8" s="663"/>
      <c r="AK8" s="663"/>
      <c r="AL8" s="664">
        <v>0.1</v>
      </c>
      <c r="AM8" s="665"/>
      <c r="AN8" s="665"/>
      <c r="AO8" s="666"/>
      <c r="AP8" s="656" t="s">
        <v>227</v>
      </c>
      <c r="AQ8" s="657"/>
      <c r="AR8" s="657"/>
      <c r="AS8" s="657"/>
      <c r="AT8" s="657"/>
      <c r="AU8" s="657"/>
      <c r="AV8" s="657"/>
      <c r="AW8" s="657"/>
      <c r="AX8" s="657"/>
      <c r="AY8" s="657"/>
      <c r="AZ8" s="657"/>
      <c r="BA8" s="657"/>
      <c r="BB8" s="657"/>
      <c r="BC8" s="657"/>
      <c r="BD8" s="657"/>
      <c r="BE8" s="657"/>
      <c r="BF8" s="658"/>
      <c r="BG8" s="659">
        <v>58730</v>
      </c>
      <c r="BH8" s="660"/>
      <c r="BI8" s="660"/>
      <c r="BJ8" s="660"/>
      <c r="BK8" s="660"/>
      <c r="BL8" s="660"/>
      <c r="BM8" s="660"/>
      <c r="BN8" s="661"/>
      <c r="BO8" s="662">
        <v>1.4</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9827721</v>
      </c>
      <c r="CS8" s="660"/>
      <c r="CT8" s="660"/>
      <c r="CU8" s="660"/>
      <c r="CV8" s="660"/>
      <c r="CW8" s="660"/>
      <c r="CX8" s="660"/>
      <c r="CY8" s="661"/>
      <c r="CZ8" s="662">
        <v>29.4</v>
      </c>
      <c r="DA8" s="662"/>
      <c r="DB8" s="662"/>
      <c r="DC8" s="662"/>
      <c r="DD8" s="668">
        <v>683651</v>
      </c>
      <c r="DE8" s="660"/>
      <c r="DF8" s="660"/>
      <c r="DG8" s="660"/>
      <c r="DH8" s="660"/>
      <c r="DI8" s="660"/>
      <c r="DJ8" s="660"/>
      <c r="DK8" s="660"/>
      <c r="DL8" s="660"/>
      <c r="DM8" s="660"/>
      <c r="DN8" s="660"/>
      <c r="DO8" s="660"/>
      <c r="DP8" s="661"/>
      <c r="DQ8" s="668">
        <v>4849548</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22324</v>
      </c>
      <c r="S9" s="660"/>
      <c r="T9" s="660"/>
      <c r="U9" s="660"/>
      <c r="V9" s="660"/>
      <c r="W9" s="660"/>
      <c r="X9" s="660"/>
      <c r="Y9" s="661"/>
      <c r="Z9" s="662">
        <v>0.1</v>
      </c>
      <c r="AA9" s="662"/>
      <c r="AB9" s="662"/>
      <c r="AC9" s="662"/>
      <c r="AD9" s="663">
        <v>22324</v>
      </c>
      <c r="AE9" s="663"/>
      <c r="AF9" s="663"/>
      <c r="AG9" s="663"/>
      <c r="AH9" s="663"/>
      <c r="AI9" s="663"/>
      <c r="AJ9" s="663"/>
      <c r="AK9" s="663"/>
      <c r="AL9" s="664">
        <v>0.1</v>
      </c>
      <c r="AM9" s="665"/>
      <c r="AN9" s="665"/>
      <c r="AO9" s="666"/>
      <c r="AP9" s="656" t="s">
        <v>230</v>
      </c>
      <c r="AQ9" s="657"/>
      <c r="AR9" s="657"/>
      <c r="AS9" s="657"/>
      <c r="AT9" s="657"/>
      <c r="AU9" s="657"/>
      <c r="AV9" s="657"/>
      <c r="AW9" s="657"/>
      <c r="AX9" s="657"/>
      <c r="AY9" s="657"/>
      <c r="AZ9" s="657"/>
      <c r="BA9" s="657"/>
      <c r="BB9" s="657"/>
      <c r="BC9" s="657"/>
      <c r="BD9" s="657"/>
      <c r="BE9" s="657"/>
      <c r="BF9" s="658"/>
      <c r="BG9" s="659">
        <v>1168605</v>
      </c>
      <c r="BH9" s="660"/>
      <c r="BI9" s="660"/>
      <c r="BJ9" s="660"/>
      <c r="BK9" s="660"/>
      <c r="BL9" s="660"/>
      <c r="BM9" s="660"/>
      <c r="BN9" s="661"/>
      <c r="BO9" s="662">
        <v>28.3</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2401816</v>
      </c>
      <c r="CS9" s="660"/>
      <c r="CT9" s="660"/>
      <c r="CU9" s="660"/>
      <c r="CV9" s="660"/>
      <c r="CW9" s="660"/>
      <c r="CX9" s="660"/>
      <c r="CY9" s="661"/>
      <c r="CZ9" s="662">
        <v>7.2</v>
      </c>
      <c r="DA9" s="662"/>
      <c r="DB9" s="662"/>
      <c r="DC9" s="662"/>
      <c r="DD9" s="668">
        <v>30804</v>
      </c>
      <c r="DE9" s="660"/>
      <c r="DF9" s="660"/>
      <c r="DG9" s="660"/>
      <c r="DH9" s="660"/>
      <c r="DI9" s="660"/>
      <c r="DJ9" s="660"/>
      <c r="DK9" s="660"/>
      <c r="DL9" s="660"/>
      <c r="DM9" s="660"/>
      <c r="DN9" s="660"/>
      <c r="DO9" s="660"/>
      <c r="DP9" s="661"/>
      <c r="DQ9" s="668">
        <v>2224558</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88768</v>
      </c>
      <c r="BH10" s="660"/>
      <c r="BI10" s="660"/>
      <c r="BJ10" s="660"/>
      <c r="BK10" s="660"/>
      <c r="BL10" s="660"/>
      <c r="BM10" s="660"/>
      <c r="BN10" s="661"/>
      <c r="BO10" s="662">
        <v>2.2000000000000002</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31231</v>
      </c>
      <c r="CS10" s="660"/>
      <c r="CT10" s="660"/>
      <c r="CU10" s="660"/>
      <c r="CV10" s="660"/>
      <c r="CW10" s="660"/>
      <c r="CX10" s="660"/>
      <c r="CY10" s="661"/>
      <c r="CZ10" s="662">
        <v>0.1</v>
      </c>
      <c r="DA10" s="662"/>
      <c r="DB10" s="662"/>
      <c r="DC10" s="662"/>
      <c r="DD10" s="668" t="s">
        <v>122</v>
      </c>
      <c r="DE10" s="660"/>
      <c r="DF10" s="660"/>
      <c r="DG10" s="660"/>
      <c r="DH10" s="660"/>
      <c r="DI10" s="660"/>
      <c r="DJ10" s="660"/>
      <c r="DK10" s="660"/>
      <c r="DL10" s="660"/>
      <c r="DM10" s="660"/>
      <c r="DN10" s="660"/>
      <c r="DO10" s="660"/>
      <c r="DP10" s="661"/>
      <c r="DQ10" s="668">
        <v>16859</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1114800</v>
      </c>
      <c r="S11" s="660"/>
      <c r="T11" s="660"/>
      <c r="U11" s="660"/>
      <c r="V11" s="660"/>
      <c r="W11" s="660"/>
      <c r="X11" s="660"/>
      <c r="Y11" s="661"/>
      <c r="Z11" s="664">
        <v>3.2</v>
      </c>
      <c r="AA11" s="665"/>
      <c r="AB11" s="665"/>
      <c r="AC11" s="671"/>
      <c r="AD11" s="668">
        <v>1114800</v>
      </c>
      <c r="AE11" s="660"/>
      <c r="AF11" s="660"/>
      <c r="AG11" s="660"/>
      <c r="AH11" s="660"/>
      <c r="AI11" s="660"/>
      <c r="AJ11" s="660"/>
      <c r="AK11" s="661"/>
      <c r="AL11" s="664">
        <v>7</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120944</v>
      </c>
      <c r="BH11" s="660"/>
      <c r="BI11" s="660"/>
      <c r="BJ11" s="660"/>
      <c r="BK11" s="660"/>
      <c r="BL11" s="660"/>
      <c r="BM11" s="660"/>
      <c r="BN11" s="661"/>
      <c r="BO11" s="662">
        <v>2.9</v>
      </c>
      <c r="BP11" s="662"/>
      <c r="BQ11" s="662"/>
      <c r="BR11" s="662"/>
      <c r="BS11" s="663" t="s">
        <v>122</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1411929</v>
      </c>
      <c r="CS11" s="660"/>
      <c r="CT11" s="660"/>
      <c r="CU11" s="660"/>
      <c r="CV11" s="660"/>
      <c r="CW11" s="660"/>
      <c r="CX11" s="660"/>
      <c r="CY11" s="661"/>
      <c r="CZ11" s="662">
        <v>4.2</v>
      </c>
      <c r="DA11" s="662"/>
      <c r="DB11" s="662"/>
      <c r="DC11" s="662"/>
      <c r="DD11" s="668">
        <v>126460</v>
      </c>
      <c r="DE11" s="660"/>
      <c r="DF11" s="660"/>
      <c r="DG11" s="660"/>
      <c r="DH11" s="660"/>
      <c r="DI11" s="660"/>
      <c r="DJ11" s="660"/>
      <c r="DK11" s="660"/>
      <c r="DL11" s="660"/>
      <c r="DM11" s="660"/>
      <c r="DN11" s="660"/>
      <c r="DO11" s="660"/>
      <c r="DP11" s="661"/>
      <c r="DQ11" s="668">
        <v>760736</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t="s">
        <v>122</v>
      </c>
      <c r="S12" s="660"/>
      <c r="T12" s="660"/>
      <c r="U12" s="660"/>
      <c r="V12" s="660"/>
      <c r="W12" s="660"/>
      <c r="X12" s="660"/>
      <c r="Y12" s="661"/>
      <c r="Z12" s="662" t="s">
        <v>122</v>
      </c>
      <c r="AA12" s="662"/>
      <c r="AB12" s="662"/>
      <c r="AC12" s="662"/>
      <c r="AD12" s="663" t="s">
        <v>122</v>
      </c>
      <c r="AE12" s="663"/>
      <c r="AF12" s="663"/>
      <c r="AG12" s="663"/>
      <c r="AH12" s="663"/>
      <c r="AI12" s="663"/>
      <c r="AJ12" s="663"/>
      <c r="AK12" s="663"/>
      <c r="AL12" s="664" t="s">
        <v>122</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2188623</v>
      </c>
      <c r="BH12" s="660"/>
      <c r="BI12" s="660"/>
      <c r="BJ12" s="660"/>
      <c r="BK12" s="660"/>
      <c r="BL12" s="660"/>
      <c r="BM12" s="660"/>
      <c r="BN12" s="661"/>
      <c r="BO12" s="662">
        <v>53.1</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1758378</v>
      </c>
      <c r="CS12" s="660"/>
      <c r="CT12" s="660"/>
      <c r="CU12" s="660"/>
      <c r="CV12" s="660"/>
      <c r="CW12" s="660"/>
      <c r="CX12" s="660"/>
      <c r="CY12" s="661"/>
      <c r="CZ12" s="662">
        <v>5.3</v>
      </c>
      <c r="DA12" s="662"/>
      <c r="DB12" s="662"/>
      <c r="DC12" s="662"/>
      <c r="DD12" s="668">
        <v>708229</v>
      </c>
      <c r="DE12" s="660"/>
      <c r="DF12" s="660"/>
      <c r="DG12" s="660"/>
      <c r="DH12" s="660"/>
      <c r="DI12" s="660"/>
      <c r="DJ12" s="660"/>
      <c r="DK12" s="660"/>
      <c r="DL12" s="660"/>
      <c r="DM12" s="660"/>
      <c r="DN12" s="660"/>
      <c r="DO12" s="660"/>
      <c r="DP12" s="661"/>
      <c r="DQ12" s="668">
        <v>826746</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2140966</v>
      </c>
      <c r="BH13" s="660"/>
      <c r="BI13" s="660"/>
      <c r="BJ13" s="660"/>
      <c r="BK13" s="660"/>
      <c r="BL13" s="660"/>
      <c r="BM13" s="660"/>
      <c r="BN13" s="661"/>
      <c r="BO13" s="662">
        <v>51.9</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3379082</v>
      </c>
      <c r="CS13" s="660"/>
      <c r="CT13" s="660"/>
      <c r="CU13" s="660"/>
      <c r="CV13" s="660"/>
      <c r="CW13" s="660"/>
      <c r="CX13" s="660"/>
      <c r="CY13" s="661"/>
      <c r="CZ13" s="662">
        <v>10.1</v>
      </c>
      <c r="DA13" s="662"/>
      <c r="DB13" s="662"/>
      <c r="DC13" s="662"/>
      <c r="DD13" s="668">
        <v>955190</v>
      </c>
      <c r="DE13" s="660"/>
      <c r="DF13" s="660"/>
      <c r="DG13" s="660"/>
      <c r="DH13" s="660"/>
      <c r="DI13" s="660"/>
      <c r="DJ13" s="660"/>
      <c r="DK13" s="660"/>
      <c r="DL13" s="660"/>
      <c r="DM13" s="660"/>
      <c r="DN13" s="660"/>
      <c r="DO13" s="660"/>
      <c r="DP13" s="661"/>
      <c r="DQ13" s="668">
        <v>2417073</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179880</v>
      </c>
      <c r="BH14" s="660"/>
      <c r="BI14" s="660"/>
      <c r="BJ14" s="660"/>
      <c r="BK14" s="660"/>
      <c r="BL14" s="660"/>
      <c r="BM14" s="660"/>
      <c r="BN14" s="661"/>
      <c r="BO14" s="662">
        <v>4.4000000000000004</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1316832</v>
      </c>
      <c r="CS14" s="660"/>
      <c r="CT14" s="660"/>
      <c r="CU14" s="660"/>
      <c r="CV14" s="660"/>
      <c r="CW14" s="660"/>
      <c r="CX14" s="660"/>
      <c r="CY14" s="661"/>
      <c r="CZ14" s="662">
        <v>3.9</v>
      </c>
      <c r="DA14" s="662"/>
      <c r="DB14" s="662"/>
      <c r="DC14" s="662"/>
      <c r="DD14" s="668">
        <v>37468</v>
      </c>
      <c r="DE14" s="660"/>
      <c r="DF14" s="660"/>
      <c r="DG14" s="660"/>
      <c r="DH14" s="660"/>
      <c r="DI14" s="660"/>
      <c r="DJ14" s="660"/>
      <c r="DK14" s="660"/>
      <c r="DL14" s="660"/>
      <c r="DM14" s="660"/>
      <c r="DN14" s="660"/>
      <c r="DO14" s="660"/>
      <c r="DP14" s="661"/>
      <c r="DQ14" s="668">
        <v>1276489</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20153</v>
      </c>
      <c r="S15" s="660"/>
      <c r="T15" s="660"/>
      <c r="U15" s="660"/>
      <c r="V15" s="660"/>
      <c r="W15" s="660"/>
      <c r="X15" s="660"/>
      <c r="Y15" s="661"/>
      <c r="Z15" s="662">
        <v>0.1</v>
      </c>
      <c r="AA15" s="662"/>
      <c r="AB15" s="662"/>
      <c r="AC15" s="662"/>
      <c r="AD15" s="663">
        <v>20153</v>
      </c>
      <c r="AE15" s="663"/>
      <c r="AF15" s="663"/>
      <c r="AG15" s="663"/>
      <c r="AH15" s="663"/>
      <c r="AI15" s="663"/>
      <c r="AJ15" s="663"/>
      <c r="AK15" s="663"/>
      <c r="AL15" s="664">
        <v>0.1</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294653</v>
      </c>
      <c r="BH15" s="660"/>
      <c r="BI15" s="660"/>
      <c r="BJ15" s="660"/>
      <c r="BK15" s="660"/>
      <c r="BL15" s="660"/>
      <c r="BM15" s="660"/>
      <c r="BN15" s="661"/>
      <c r="BO15" s="662">
        <v>7.1</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4796670</v>
      </c>
      <c r="CS15" s="660"/>
      <c r="CT15" s="660"/>
      <c r="CU15" s="660"/>
      <c r="CV15" s="660"/>
      <c r="CW15" s="660"/>
      <c r="CX15" s="660"/>
      <c r="CY15" s="661"/>
      <c r="CZ15" s="662">
        <v>14.4</v>
      </c>
      <c r="DA15" s="662"/>
      <c r="DB15" s="662"/>
      <c r="DC15" s="662"/>
      <c r="DD15" s="668">
        <v>2548176</v>
      </c>
      <c r="DE15" s="660"/>
      <c r="DF15" s="660"/>
      <c r="DG15" s="660"/>
      <c r="DH15" s="660"/>
      <c r="DI15" s="660"/>
      <c r="DJ15" s="660"/>
      <c r="DK15" s="660"/>
      <c r="DL15" s="660"/>
      <c r="DM15" s="660"/>
      <c r="DN15" s="660"/>
      <c r="DO15" s="660"/>
      <c r="DP15" s="661"/>
      <c r="DQ15" s="668">
        <v>1837838</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79360</v>
      </c>
      <c r="S16" s="660"/>
      <c r="T16" s="660"/>
      <c r="U16" s="660"/>
      <c r="V16" s="660"/>
      <c r="W16" s="660"/>
      <c r="X16" s="660"/>
      <c r="Y16" s="661"/>
      <c r="Z16" s="662">
        <v>0.2</v>
      </c>
      <c r="AA16" s="662"/>
      <c r="AB16" s="662"/>
      <c r="AC16" s="662"/>
      <c r="AD16" s="663">
        <v>79360</v>
      </c>
      <c r="AE16" s="663"/>
      <c r="AF16" s="663"/>
      <c r="AG16" s="663"/>
      <c r="AH16" s="663"/>
      <c r="AI16" s="663"/>
      <c r="AJ16" s="663"/>
      <c r="AK16" s="663"/>
      <c r="AL16" s="664">
        <v>0.5</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126215</v>
      </c>
      <c r="CS16" s="660"/>
      <c r="CT16" s="660"/>
      <c r="CU16" s="660"/>
      <c r="CV16" s="660"/>
      <c r="CW16" s="660"/>
      <c r="CX16" s="660"/>
      <c r="CY16" s="661"/>
      <c r="CZ16" s="662">
        <v>0.4</v>
      </c>
      <c r="DA16" s="662"/>
      <c r="DB16" s="662"/>
      <c r="DC16" s="662"/>
      <c r="DD16" s="668" t="s">
        <v>122</v>
      </c>
      <c r="DE16" s="660"/>
      <c r="DF16" s="660"/>
      <c r="DG16" s="660"/>
      <c r="DH16" s="660"/>
      <c r="DI16" s="660"/>
      <c r="DJ16" s="660"/>
      <c r="DK16" s="660"/>
      <c r="DL16" s="660"/>
      <c r="DM16" s="660"/>
      <c r="DN16" s="660"/>
      <c r="DO16" s="660"/>
      <c r="DP16" s="661"/>
      <c r="DQ16" s="668">
        <v>79836</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177010</v>
      </c>
      <c r="S17" s="660"/>
      <c r="T17" s="660"/>
      <c r="U17" s="660"/>
      <c r="V17" s="660"/>
      <c r="W17" s="660"/>
      <c r="X17" s="660"/>
      <c r="Y17" s="661"/>
      <c r="Z17" s="662">
        <v>0.5</v>
      </c>
      <c r="AA17" s="662"/>
      <c r="AB17" s="662"/>
      <c r="AC17" s="662"/>
      <c r="AD17" s="663">
        <v>177010</v>
      </c>
      <c r="AE17" s="663"/>
      <c r="AF17" s="663"/>
      <c r="AG17" s="663"/>
      <c r="AH17" s="663"/>
      <c r="AI17" s="663"/>
      <c r="AJ17" s="663"/>
      <c r="AK17" s="663"/>
      <c r="AL17" s="664">
        <v>1.1000000000000001</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2819557</v>
      </c>
      <c r="CS17" s="660"/>
      <c r="CT17" s="660"/>
      <c r="CU17" s="660"/>
      <c r="CV17" s="660"/>
      <c r="CW17" s="660"/>
      <c r="CX17" s="660"/>
      <c r="CY17" s="661"/>
      <c r="CZ17" s="662">
        <v>8.4</v>
      </c>
      <c r="DA17" s="662"/>
      <c r="DB17" s="662"/>
      <c r="DC17" s="662"/>
      <c r="DD17" s="668" t="s">
        <v>122</v>
      </c>
      <c r="DE17" s="660"/>
      <c r="DF17" s="660"/>
      <c r="DG17" s="660"/>
      <c r="DH17" s="660"/>
      <c r="DI17" s="660"/>
      <c r="DJ17" s="660"/>
      <c r="DK17" s="660"/>
      <c r="DL17" s="660"/>
      <c r="DM17" s="660"/>
      <c r="DN17" s="660"/>
      <c r="DO17" s="660"/>
      <c r="DP17" s="661"/>
      <c r="DQ17" s="668">
        <v>2695066</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21753</v>
      </c>
      <c r="S18" s="660"/>
      <c r="T18" s="660"/>
      <c r="U18" s="660"/>
      <c r="V18" s="660"/>
      <c r="W18" s="660"/>
      <c r="X18" s="660"/>
      <c r="Y18" s="661"/>
      <c r="Z18" s="662">
        <v>0.1</v>
      </c>
      <c r="AA18" s="662"/>
      <c r="AB18" s="662"/>
      <c r="AC18" s="662"/>
      <c r="AD18" s="663">
        <v>21753</v>
      </c>
      <c r="AE18" s="663"/>
      <c r="AF18" s="663"/>
      <c r="AG18" s="663"/>
      <c r="AH18" s="663"/>
      <c r="AI18" s="663"/>
      <c r="AJ18" s="663"/>
      <c r="AK18" s="663"/>
      <c r="AL18" s="664">
        <v>0.1</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153030</v>
      </c>
      <c r="S19" s="660"/>
      <c r="T19" s="660"/>
      <c r="U19" s="660"/>
      <c r="V19" s="660"/>
      <c r="W19" s="660"/>
      <c r="X19" s="660"/>
      <c r="Y19" s="661"/>
      <c r="Z19" s="662">
        <v>0.4</v>
      </c>
      <c r="AA19" s="662"/>
      <c r="AB19" s="662"/>
      <c r="AC19" s="662"/>
      <c r="AD19" s="663">
        <v>153030</v>
      </c>
      <c r="AE19" s="663"/>
      <c r="AF19" s="663"/>
      <c r="AG19" s="663"/>
      <c r="AH19" s="663"/>
      <c r="AI19" s="663"/>
      <c r="AJ19" s="663"/>
      <c r="AK19" s="663"/>
      <c r="AL19" s="664">
        <v>1</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22706</v>
      </c>
      <c r="BH19" s="660"/>
      <c r="BI19" s="660"/>
      <c r="BJ19" s="660"/>
      <c r="BK19" s="660"/>
      <c r="BL19" s="660"/>
      <c r="BM19" s="660"/>
      <c r="BN19" s="661"/>
      <c r="BO19" s="662">
        <v>0.6</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2227</v>
      </c>
      <c r="S20" s="660"/>
      <c r="T20" s="660"/>
      <c r="U20" s="660"/>
      <c r="V20" s="660"/>
      <c r="W20" s="660"/>
      <c r="X20" s="660"/>
      <c r="Y20" s="661"/>
      <c r="Z20" s="662">
        <v>0</v>
      </c>
      <c r="AA20" s="662"/>
      <c r="AB20" s="662"/>
      <c r="AC20" s="662"/>
      <c r="AD20" s="663">
        <v>2227</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22706</v>
      </c>
      <c r="BH20" s="660"/>
      <c r="BI20" s="660"/>
      <c r="BJ20" s="660"/>
      <c r="BK20" s="660"/>
      <c r="BL20" s="660"/>
      <c r="BM20" s="660"/>
      <c r="BN20" s="661"/>
      <c r="BO20" s="662">
        <v>0.6</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33374698</v>
      </c>
      <c r="CS20" s="660"/>
      <c r="CT20" s="660"/>
      <c r="CU20" s="660"/>
      <c r="CV20" s="660"/>
      <c r="CW20" s="660"/>
      <c r="CX20" s="660"/>
      <c r="CY20" s="661"/>
      <c r="CZ20" s="662">
        <v>100</v>
      </c>
      <c r="DA20" s="662"/>
      <c r="DB20" s="662"/>
      <c r="DC20" s="662"/>
      <c r="DD20" s="668">
        <v>5438963</v>
      </c>
      <c r="DE20" s="660"/>
      <c r="DF20" s="660"/>
      <c r="DG20" s="660"/>
      <c r="DH20" s="660"/>
      <c r="DI20" s="660"/>
      <c r="DJ20" s="660"/>
      <c r="DK20" s="660"/>
      <c r="DL20" s="660"/>
      <c r="DM20" s="660"/>
      <c r="DN20" s="660"/>
      <c r="DO20" s="660"/>
      <c r="DP20" s="661"/>
      <c r="DQ20" s="668">
        <v>20533753</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11976865</v>
      </c>
      <c r="S21" s="660"/>
      <c r="T21" s="660"/>
      <c r="U21" s="660"/>
      <c r="V21" s="660"/>
      <c r="W21" s="660"/>
      <c r="X21" s="660"/>
      <c r="Y21" s="661"/>
      <c r="Z21" s="662">
        <v>34.799999999999997</v>
      </c>
      <c r="AA21" s="662"/>
      <c r="AB21" s="662"/>
      <c r="AC21" s="662"/>
      <c r="AD21" s="663">
        <v>10008262</v>
      </c>
      <c r="AE21" s="663"/>
      <c r="AF21" s="663"/>
      <c r="AG21" s="663"/>
      <c r="AH21" s="663"/>
      <c r="AI21" s="663"/>
      <c r="AJ21" s="663"/>
      <c r="AK21" s="663"/>
      <c r="AL21" s="664">
        <v>62.7</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22706</v>
      </c>
      <c r="BH21" s="660"/>
      <c r="BI21" s="660"/>
      <c r="BJ21" s="660"/>
      <c r="BK21" s="660"/>
      <c r="BL21" s="660"/>
      <c r="BM21" s="660"/>
      <c r="BN21" s="661"/>
      <c r="BO21" s="662">
        <v>0.6</v>
      </c>
      <c r="BP21" s="662"/>
      <c r="BQ21" s="662"/>
      <c r="BR21" s="662"/>
      <c r="BS21" s="663" t="s">
        <v>122</v>
      </c>
      <c r="BT21" s="663"/>
      <c r="BU21" s="663"/>
      <c r="BV21" s="663"/>
      <c r="BW21" s="663"/>
      <c r="BX21" s="663"/>
      <c r="BY21" s="663"/>
      <c r="BZ21" s="663"/>
      <c r="CA21" s="663"/>
      <c r="CB21" s="667"/>
      <c r="CD21" s="682"/>
      <c r="CE21" s="683"/>
      <c r="CF21" s="683"/>
      <c r="CG21" s="683"/>
      <c r="CH21" s="683"/>
      <c r="CI21" s="683"/>
      <c r="CJ21" s="683"/>
      <c r="CK21" s="683"/>
      <c r="CL21" s="683"/>
      <c r="CM21" s="683"/>
      <c r="CN21" s="683"/>
      <c r="CO21" s="683"/>
      <c r="CP21" s="683"/>
      <c r="CQ21" s="684"/>
      <c r="CR21" s="685"/>
      <c r="CS21" s="678"/>
      <c r="CT21" s="678"/>
      <c r="CU21" s="678"/>
      <c r="CV21" s="678"/>
      <c r="CW21" s="678"/>
      <c r="CX21" s="678"/>
      <c r="CY21" s="686"/>
      <c r="CZ21" s="687"/>
      <c r="DA21" s="687"/>
      <c r="DB21" s="687"/>
      <c r="DC21" s="687"/>
      <c r="DD21" s="677"/>
      <c r="DE21" s="678"/>
      <c r="DF21" s="678"/>
      <c r="DG21" s="678"/>
      <c r="DH21" s="678"/>
      <c r="DI21" s="678"/>
      <c r="DJ21" s="678"/>
      <c r="DK21" s="678"/>
      <c r="DL21" s="678"/>
      <c r="DM21" s="678"/>
      <c r="DN21" s="678"/>
      <c r="DO21" s="678"/>
      <c r="DP21" s="686"/>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10008262</v>
      </c>
      <c r="S22" s="660"/>
      <c r="T22" s="660"/>
      <c r="U22" s="660"/>
      <c r="V22" s="660"/>
      <c r="W22" s="660"/>
      <c r="X22" s="660"/>
      <c r="Y22" s="661"/>
      <c r="Z22" s="662">
        <v>29.1</v>
      </c>
      <c r="AA22" s="662"/>
      <c r="AB22" s="662"/>
      <c r="AC22" s="662"/>
      <c r="AD22" s="663">
        <v>10008262</v>
      </c>
      <c r="AE22" s="663"/>
      <c r="AF22" s="663"/>
      <c r="AG22" s="663"/>
      <c r="AH22" s="663"/>
      <c r="AI22" s="663"/>
      <c r="AJ22" s="663"/>
      <c r="AK22" s="663"/>
      <c r="AL22" s="664">
        <v>62.7</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1968603</v>
      </c>
      <c r="S23" s="660"/>
      <c r="T23" s="660"/>
      <c r="U23" s="660"/>
      <c r="V23" s="660"/>
      <c r="W23" s="660"/>
      <c r="X23" s="660"/>
      <c r="Y23" s="661"/>
      <c r="Z23" s="662">
        <v>5.7</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8" t="s">
        <v>275</v>
      </c>
      <c r="DM23" s="689"/>
      <c r="DN23" s="689"/>
      <c r="DO23" s="689"/>
      <c r="DP23" s="689"/>
      <c r="DQ23" s="689"/>
      <c r="DR23" s="689"/>
      <c r="DS23" s="689"/>
      <c r="DT23" s="689"/>
      <c r="DU23" s="689"/>
      <c r="DV23" s="690"/>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12593593</v>
      </c>
      <c r="CS24" s="649"/>
      <c r="CT24" s="649"/>
      <c r="CU24" s="649"/>
      <c r="CV24" s="649"/>
      <c r="CW24" s="649"/>
      <c r="CX24" s="649"/>
      <c r="CY24" s="650"/>
      <c r="CZ24" s="653">
        <v>37.700000000000003</v>
      </c>
      <c r="DA24" s="654"/>
      <c r="DB24" s="654"/>
      <c r="DC24" s="670"/>
      <c r="DD24" s="691">
        <v>8453703</v>
      </c>
      <c r="DE24" s="649"/>
      <c r="DF24" s="649"/>
      <c r="DG24" s="649"/>
      <c r="DH24" s="649"/>
      <c r="DI24" s="649"/>
      <c r="DJ24" s="649"/>
      <c r="DK24" s="650"/>
      <c r="DL24" s="691">
        <v>7769139</v>
      </c>
      <c r="DM24" s="649"/>
      <c r="DN24" s="649"/>
      <c r="DO24" s="649"/>
      <c r="DP24" s="649"/>
      <c r="DQ24" s="649"/>
      <c r="DR24" s="649"/>
      <c r="DS24" s="649"/>
      <c r="DT24" s="649"/>
      <c r="DU24" s="649"/>
      <c r="DV24" s="650"/>
      <c r="DW24" s="653">
        <v>48.5</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17881324</v>
      </c>
      <c r="S25" s="660"/>
      <c r="T25" s="660"/>
      <c r="U25" s="660"/>
      <c r="V25" s="660"/>
      <c r="W25" s="660"/>
      <c r="X25" s="660"/>
      <c r="Y25" s="661"/>
      <c r="Z25" s="662">
        <v>51.9</v>
      </c>
      <c r="AA25" s="662"/>
      <c r="AB25" s="662"/>
      <c r="AC25" s="662"/>
      <c r="AD25" s="663">
        <v>15912721</v>
      </c>
      <c r="AE25" s="663"/>
      <c r="AF25" s="663"/>
      <c r="AG25" s="663"/>
      <c r="AH25" s="663"/>
      <c r="AI25" s="663"/>
      <c r="AJ25" s="663"/>
      <c r="AK25" s="663"/>
      <c r="AL25" s="664">
        <v>99.6</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4294373</v>
      </c>
      <c r="CS25" s="680"/>
      <c r="CT25" s="680"/>
      <c r="CU25" s="680"/>
      <c r="CV25" s="680"/>
      <c r="CW25" s="680"/>
      <c r="CX25" s="680"/>
      <c r="CY25" s="681"/>
      <c r="CZ25" s="664">
        <v>12.9</v>
      </c>
      <c r="DA25" s="692"/>
      <c r="DB25" s="692"/>
      <c r="DC25" s="694"/>
      <c r="DD25" s="668">
        <v>3700153</v>
      </c>
      <c r="DE25" s="680"/>
      <c r="DF25" s="680"/>
      <c r="DG25" s="680"/>
      <c r="DH25" s="680"/>
      <c r="DI25" s="680"/>
      <c r="DJ25" s="680"/>
      <c r="DK25" s="681"/>
      <c r="DL25" s="668">
        <v>3678555</v>
      </c>
      <c r="DM25" s="680"/>
      <c r="DN25" s="680"/>
      <c r="DO25" s="680"/>
      <c r="DP25" s="680"/>
      <c r="DQ25" s="680"/>
      <c r="DR25" s="680"/>
      <c r="DS25" s="680"/>
      <c r="DT25" s="680"/>
      <c r="DU25" s="680"/>
      <c r="DV25" s="681"/>
      <c r="DW25" s="664">
        <v>23</v>
      </c>
      <c r="DX25" s="692"/>
      <c r="DY25" s="692"/>
      <c r="DZ25" s="692"/>
      <c r="EA25" s="692"/>
      <c r="EB25" s="692"/>
      <c r="EC25" s="693"/>
    </row>
    <row r="26" spans="2:133" ht="11.25" customHeight="1" x14ac:dyDescent="0.15">
      <c r="B26" s="656" t="s">
        <v>283</v>
      </c>
      <c r="C26" s="657"/>
      <c r="D26" s="657"/>
      <c r="E26" s="657"/>
      <c r="F26" s="657"/>
      <c r="G26" s="657"/>
      <c r="H26" s="657"/>
      <c r="I26" s="657"/>
      <c r="J26" s="657"/>
      <c r="K26" s="657"/>
      <c r="L26" s="657"/>
      <c r="M26" s="657"/>
      <c r="N26" s="657"/>
      <c r="O26" s="657"/>
      <c r="P26" s="657"/>
      <c r="Q26" s="658"/>
      <c r="R26" s="659">
        <v>3035</v>
      </c>
      <c r="S26" s="660"/>
      <c r="T26" s="660"/>
      <c r="U26" s="660"/>
      <c r="V26" s="660"/>
      <c r="W26" s="660"/>
      <c r="X26" s="660"/>
      <c r="Y26" s="661"/>
      <c r="Z26" s="662">
        <v>0</v>
      </c>
      <c r="AA26" s="662"/>
      <c r="AB26" s="662"/>
      <c r="AC26" s="662"/>
      <c r="AD26" s="663">
        <v>3035</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3061523</v>
      </c>
      <c r="CS26" s="660"/>
      <c r="CT26" s="660"/>
      <c r="CU26" s="660"/>
      <c r="CV26" s="660"/>
      <c r="CW26" s="660"/>
      <c r="CX26" s="660"/>
      <c r="CY26" s="661"/>
      <c r="CZ26" s="664">
        <v>9.1999999999999993</v>
      </c>
      <c r="DA26" s="692"/>
      <c r="DB26" s="692"/>
      <c r="DC26" s="694"/>
      <c r="DD26" s="668">
        <v>2626285</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92"/>
      <c r="DY26" s="692"/>
      <c r="DZ26" s="692"/>
      <c r="EA26" s="692"/>
      <c r="EB26" s="692"/>
      <c r="EC26" s="693"/>
    </row>
    <row r="27" spans="2:133" ht="11.25" customHeight="1" x14ac:dyDescent="0.15">
      <c r="B27" s="656" t="s">
        <v>286</v>
      </c>
      <c r="C27" s="657"/>
      <c r="D27" s="657"/>
      <c r="E27" s="657"/>
      <c r="F27" s="657"/>
      <c r="G27" s="657"/>
      <c r="H27" s="657"/>
      <c r="I27" s="657"/>
      <c r="J27" s="657"/>
      <c r="K27" s="657"/>
      <c r="L27" s="657"/>
      <c r="M27" s="657"/>
      <c r="N27" s="657"/>
      <c r="O27" s="657"/>
      <c r="P27" s="657"/>
      <c r="Q27" s="658"/>
      <c r="R27" s="659">
        <v>259365</v>
      </c>
      <c r="S27" s="660"/>
      <c r="T27" s="660"/>
      <c r="U27" s="660"/>
      <c r="V27" s="660"/>
      <c r="W27" s="660"/>
      <c r="X27" s="660"/>
      <c r="Y27" s="661"/>
      <c r="Z27" s="662">
        <v>0.8</v>
      </c>
      <c r="AA27" s="662"/>
      <c r="AB27" s="662"/>
      <c r="AC27" s="662"/>
      <c r="AD27" s="663">
        <v>19616</v>
      </c>
      <c r="AE27" s="663"/>
      <c r="AF27" s="663"/>
      <c r="AG27" s="663"/>
      <c r="AH27" s="663"/>
      <c r="AI27" s="663"/>
      <c r="AJ27" s="663"/>
      <c r="AK27" s="663"/>
      <c r="AL27" s="664">
        <v>0.1</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4122909</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5479674</v>
      </c>
      <c r="CS27" s="680"/>
      <c r="CT27" s="680"/>
      <c r="CU27" s="680"/>
      <c r="CV27" s="680"/>
      <c r="CW27" s="680"/>
      <c r="CX27" s="680"/>
      <c r="CY27" s="681"/>
      <c r="CZ27" s="664">
        <v>16.399999999999999</v>
      </c>
      <c r="DA27" s="692"/>
      <c r="DB27" s="692"/>
      <c r="DC27" s="694"/>
      <c r="DD27" s="668">
        <v>2058495</v>
      </c>
      <c r="DE27" s="680"/>
      <c r="DF27" s="680"/>
      <c r="DG27" s="680"/>
      <c r="DH27" s="680"/>
      <c r="DI27" s="680"/>
      <c r="DJ27" s="680"/>
      <c r="DK27" s="681"/>
      <c r="DL27" s="668">
        <v>1396395</v>
      </c>
      <c r="DM27" s="680"/>
      <c r="DN27" s="680"/>
      <c r="DO27" s="680"/>
      <c r="DP27" s="680"/>
      <c r="DQ27" s="680"/>
      <c r="DR27" s="680"/>
      <c r="DS27" s="680"/>
      <c r="DT27" s="680"/>
      <c r="DU27" s="680"/>
      <c r="DV27" s="681"/>
      <c r="DW27" s="664">
        <v>8.6999999999999993</v>
      </c>
      <c r="DX27" s="692"/>
      <c r="DY27" s="692"/>
      <c r="DZ27" s="692"/>
      <c r="EA27" s="692"/>
      <c r="EB27" s="692"/>
      <c r="EC27" s="693"/>
    </row>
    <row r="28" spans="2:133" ht="11.25" customHeight="1" x14ac:dyDescent="0.15">
      <c r="B28" s="656" t="s">
        <v>289</v>
      </c>
      <c r="C28" s="657"/>
      <c r="D28" s="657"/>
      <c r="E28" s="657"/>
      <c r="F28" s="657"/>
      <c r="G28" s="657"/>
      <c r="H28" s="657"/>
      <c r="I28" s="657"/>
      <c r="J28" s="657"/>
      <c r="K28" s="657"/>
      <c r="L28" s="657"/>
      <c r="M28" s="657"/>
      <c r="N28" s="657"/>
      <c r="O28" s="657"/>
      <c r="P28" s="657"/>
      <c r="Q28" s="658"/>
      <c r="R28" s="659">
        <v>125071</v>
      </c>
      <c r="S28" s="660"/>
      <c r="T28" s="660"/>
      <c r="U28" s="660"/>
      <c r="V28" s="660"/>
      <c r="W28" s="660"/>
      <c r="X28" s="660"/>
      <c r="Y28" s="661"/>
      <c r="Z28" s="662">
        <v>0.4</v>
      </c>
      <c r="AA28" s="662"/>
      <c r="AB28" s="662"/>
      <c r="AC28" s="662"/>
      <c r="AD28" s="663" t="s">
        <v>122</v>
      </c>
      <c r="AE28" s="663"/>
      <c r="AF28" s="663"/>
      <c r="AG28" s="663"/>
      <c r="AH28" s="663"/>
      <c r="AI28" s="663"/>
      <c r="AJ28" s="663"/>
      <c r="AK28" s="663"/>
      <c r="AL28" s="664" t="s">
        <v>122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2819546</v>
      </c>
      <c r="CS28" s="660"/>
      <c r="CT28" s="660"/>
      <c r="CU28" s="660"/>
      <c r="CV28" s="660"/>
      <c r="CW28" s="660"/>
      <c r="CX28" s="660"/>
      <c r="CY28" s="661"/>
      <c r="CZ28" s="664">
        <v>8.4</v>
      </c>
      <c r="DA28" s="692"/>
      <c r="DB28" s="692"/>
      <c r="DC28" s="694"/>
      <c r="DD28" s="668">
        <v>2695055</v>
      </c>
      <c r="DE28" s="660"/>
      <c r="DF28" s="660"/>
      <c r="DG28" s="660"/>
      <c r="DH28" s="660"/>
      <c r="DI28" s="660"/>
      <c r="DJ28" s="660"/>
      <c r="DK28" s="661"/>
      <c r="DL28" s="668">
        <v>2694189</v>
      </c>
      <c r="DM28" s="660"/>
      <c r="DN28" s="660"/>
      <c r="DO28" s="660"/>
      <c r="DP28" s="660"/>
      <c r="DQ28" s="660"/>
      <c r="DR28" s="660"/>
      <c r="DS28" s="660"/>
      <c r="DT28" s="660"/>
      <c r="DU28" s="660"/>
      <c r="DV28" s="661"/>
      <c r="DW28" s="664">
        <v>16.8</v>
      </c>
      <c r="DX28" s="692"/>
      <c r="DY28" s="692"/>
      <c r="DZ28" s="692"/>
      <c r="EA28" s="692"/>
      <c r="EB28" s="692"/>
      <c r="EC28" s="693"/>
    </row>
    <row r="29" spans="2:133" ht="11.25" customHeight="1" x14ac:dyDescent="0.15">
      <c r="B29" s="656" t="s">
        <v>291</v>
      </c>
      <c r="C29" s="657"/>
      <c r="D29" s="657"/>
      <c r="E29" s="657"/>
      <c r="F29" s="657"/>
      <c r="G29" s="657"/>
      <c r="H29" s="657"/>
      <c r="I29" s="657"/>
      <c r="J29" s="657"/>
      <c r="K29" s="657"/>
      <c r="L29" s="657"/>
      <c r="M29" s="657"/>
      <c r="N29" s="657"/>
      <c r="O29" s="657"/>
      <c r="P29" s="657"/>
      <c r="Q29" s="658"/>
      <c r="R29" s="659">
        <v>74025</v>
      </c>
      <c r="S29" s="660"/>
      <c r="T29" s="660"/>
      <c r="U29" s="660"/>
      <c r="V29" s="660"/>
      <c r="W29" s="660"/>
      <c r="X29" s="660"/>
      <c r="Y29" s="661"/>
      <c r="Z29" s="662">
        <v>0.2</v>
      </c>
      <c r="AA29" s="662"/>
      <c r="AB29" s="662"/>
      <c r="AC29" s="662"/>
      <c r="AD29" s="663">
        <v>1</v>
      </c>
      <c r="AE29" s="663"/>
      <c r="AF29" s="663"/>
      <c r="AG29" s="663"/>
      <c r="AH29" s="663"/>
      <c r="AI29" s="663"/>
      <c r="AJ29" s="663"/>
      <c r="AK29" s="663"/>
      <c r="AL29" s="664">
        <v>0</v>
      </c>
      <c r="AM29" s="665"/>
      <c r="AN29" s="665"/>
      <c r="AO29" s="666"/>
      <c r="AP29" s="682"/>
      <c r="AQ29" s="683"/>
      <c r="AR29" s="683"/>
      <c r="AS29" s="683"/>
      <c r="AT29" s="683"/>
      <c r="AU29" s="683"/>
      <c r="AV29" s="683"/>
      <c r="AW29" s="683"/>
      <c r="AX29" s="683"/>
      <c r="AY29" s="683"/>
      <c r="AZ29" s="683"/>
      <c r="BA29" s="683"/>
      <c r="BB29" s="683"/>
      <c r="BC29" s="683"/>
      <c r="BD29" s="683"/>
      <c r="BE29" s="683"/>
      <c r="BF29" s="684"/>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292</v>
      </c>
      <c r="CE29" s="698"/>
      <c r="CF29" s="656" t="s">
        <v>66</v>
      </c>
      <c r="CG29" s="657"/>
      <c r="CH29" s="657"/>
      <c r="CI29" s="657"/>
      <c r="CJ29" s="657"/>
      <c r="CK29" s="657"/>
      <c r="CL29" s="657"/>
      <c r="CM29" s="657"/>
      <c r="CN29" s="657"/>
      <c r="CO29" s="657"/>
      <c r="CP29" s="657"/>
      <c r="CQ29" s="658"/>
      <c r="CR29" s="659">
        <v>2819546</v>
      </c>
      <c r="CS29" s="680"/>
      <c r="CT29" s="680"/>
      <c r="CU29" s="680"/>
      <c r="CV29" s="680"/>
      <c r="CW29" s="680"/>
      <c r="CX29" s="680"/>
      <c r="CY29" s="681"/>
      <c r="CZ29" s="664">
        <v>8.4</v>
      </c>
      <c r="DA29" s="692"/>
      <c r="DB29" s="692"/>
      <c r="DC29" s="694"/>
      <c r="DD29" s="668">
        <v>2695055</v>
      </c>
      <c r="DE29" s="680"/>
      <c r="DF29" s="680"/>
      <c r="DG29" s="680"/>
      <c r="DH29" s="680"/>
      <c r="DI29" s="680"/>
      <c r="DJ29" s="680"/>
      <c r="DK29" s="681"/>
      <c r="DL29" s="668">
        <v>2694189</v>
      </c>
      <c r="DM29" s="680"/>
      <c r="DN29" s="680"/>
      <c r="DO29" s="680"/>
      <c r="DP29" s="680"/>
      <c r="DQ29" s="680"/>
      <c r="DR29" s="680"/>
      <c r="DS29" s="680"/>
      <c r="DT29" s="680"/>
      <c r="DU29" s="680"/>
      <c r="DV29" s="681"/>
      <c r="DW29" s="664">
        <v>16.8</v>
      </c>
      <c r="DX29" s="692"/>
      <c r="DY29" s="692"/>
      <c r="DZ29" s="692"/>
      <c r="EA29" s="692"/>
      <c r="EB29" s="692"/>
      <c r="EC29" s="693"/>
    </row>
    <row r="30" spans="2:133" ht="11.25" customHeight="1" x14ac:dyDescent="0.15">
      <c r="B30" s="656" t="s">
        <v>293</v>
      </c>
      <c r="C30" s="657"/>
      <c r="D30" s="657"/>
      <c r="E30" s="657"/>
      <c r="F30" s="657"/>
      <c r="G30" s="657"/>
      <c r="H30" s="657"/>
      <c r="I30" s="657"/>
      <c r="J30" s="657"/>
      <c r="K30" s="657"/>
      <c r="L30" s="657"/>
      <c r="M30" s="657"/>
      <c r="N30" s="657"/>
      <c r="O30" s="657"/>
      <c r="P30" s="657"/>
      <c r="Q30" s="658"/>
      <c r="R30" s="659">
        <v>4391774</v>
      </c>
      <c r="S30" s="660"/>
      <c r="T30" s="660"/>
      <c r="U30" s="660"/>
      <c r="V30" s="660"/>
      <c r="W30" s="660"/>
      <c r="X30" s="660"/>
      <c r="Y30" s="661"/>
      <c r="Z30" s="662">
        <v>12.7</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695"/>
      <c r="BI30" s="695"/>
      <c r="BJ30" s="695"/>
      <c r="BK30" s="695"/>
      <c r="BL30" s="695"/>
      <c r="BM30" s="695"/>
      <c r="BN30" s="695"/>
      <c r="BO30" s="695"/>
      <c r="BP30" s="695"/>
      <c r="BQ30" s="696"/>
      <c r="BR30" s="641" t="s">
        <v>295</v>
      </c>
      <c r="BS30" s="695"/>
      <c r="BT30" s="695"/>
      <c r="BU30" s="695"/>
      <c r="BV30" s="695"/>
      <c r="BW30" s="695"/>
      <c r="BX30" s="695"/>
      <c r="BY30" s="695"/>
      <c r="BZ30" s="695"/>
      <c r="CA30" s="695"/>
      <c r="CB30" s="696"/>
      <c r="CD30" s="699"/>
      <c r="CE30" s="700"/>
      <c r="CF30" s="656" t="s">
        <v>296</v>
      </c>
      <c r="CG30" s="657"/>
      <c r="CH30" s="657"/>
      <c r="CI30" s="657"/>
      <c r="CJ30" s="657"/>
      <c r="CK30" s="657"/>
      <c r="CL30" s="657"/>
      <c r="CM30" s="657"/>
      <c r="CN30" s="657"/>
      <c r="CO30" s="657"/>
      <c r="CP30" s="657"/>
      <c r="CQ30" s="658"/>
      <c r="CR30" s="659">
        <v>2645192</v>
      </c>
      <c r="CS30" s="660"/>
      <c r="CT30" s="660"/>
      <c r="CU30" s="660"/>
      <c r="CV30" s="660"/>
      <c r="CW30" s="660"/>
      <c r="CX30" s="660"/>
      <c r="CY30" s="661"/>
      <c r="CZ30" s="664">
        <v>7.9</v>
      </c>
      <c r="DA30" s="692"/>
      <c r="DB30" s="692"/>
      <c r="DC30" s="694"/>
      <c r="DD30" s="668">
        <v>2521094</v>
      </c>
      <c r="DE30" s="660"/>
      <c r="DF30" s="660"/>
      <c r="DG30" s="660"/>
      <c r="DH30" s="660"/>
      <c r="DI30" s="660"/>
      <c r="DJ30" s="660"/>
      <c r="DK30" s="661"/>
      <c r="DL30" s="668">
        <v>2521094</v>
      </c>
      <c r="DM30" s="660"/>
      <c r="DN30" s="660"/>
      <c r="DO30" s="660"/>
      <c r="DP30" s="660"/>
      <c r="DQ30" s="660"/>
      <c r="DR30" s="660"/>
      <c r="DS30" s="660"/>
      <c r="DT30" s="660"/>
      <c r="DU30" s="660"/>
      <c r="DV30" s="661"/>
      <c r="DW30" s="664">
        <v>15.8</v>
      </c>
      <c r="DX30" s="692"/>
      <c r="DY30" s="692"/>
      <c r="DZ30" s="692"/>
      <c r="EA30" s="692"/>
      <c r="EB30" s="692"/>
      <c r="EC30" s="693"/>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7" t="s">
        <v>298</v>
      </c>
      <c r="AQ31" s="708"/>
      <c r="AR31" s="708"/>
      <c r="AS31" s="708"/>
      <c r="AT31" s="713" t="s">
        <v>299</v>
      </c>
      <c r="AU31" s="206"/>
      <c r="AV31" s="206"/>
      <c r="AW31" s="206"/>
      <c r="AX31" s="645" t="s">
        <v>177</v>
      </c>
      <c r="AY31" s="646"/>
      <c r="AZ31" s="646"/>
      <c r="BA31" s="646"/>
      <c r="BB31" s="646"/>
      <c r="BC31" s="646"/>
      <c r="BD31" s="646"/>
      <c r="BE31" s="646"/>
      <c r="BF31" s="647"/>
      <c r="BG31" s="706">
        <v>98.9</v>
      </c>
      <c r="BH31" s="703"/>
      <c r="BI31" s="703"/>
      <c r="BJ31" s="703"/>
      <c r="BK31" s="703"/>
      <c r="BL31" s="703"/>
      <c r="BM31" s="654">
        <v>96.3</v>
      </c>
      <c r="BN31" s="703"/>
      <c r="BO31" s="703"/>
      <c r="BP31" s="703"/>
      <c r="BQ31" s="704"/>
      <c r="BR31" s="706">
        <v>99.1</v>
      </c>
      <c r="BS31" s="703"/>
      <c r="BT31" s="703"/>
      <c r="BU31" s="703"/>
      <c r="BV31" s="703"/>
      <c r="BW31" s="703"/>
      <c r="BX31" s="654">
        <v>96.5</v>
      </c>
      <c r="BY31" s="703"/>
      <c r="BZ31" s="703"/>
      <c r="CA31" s="703"/>
      <c r="CB31" s="704"/>
      <c r="CD31" s="699"/>
      <c r="CE31" s="700"/>
      <c r="CF31" s="656" t="s">
        <v>300</v>
      </c>
      <c r="CG31" s="657"/>
      <c r="CH31" s="657"/>
      <c r="CI31" s="657"/>
      <c r="CJ31" s="657"/>
      <c r="CK31" s="657"/>
      <c r="CL31" s="657"/>
      <c r="CM31" s="657"/>
      <c r="CN31" s="657"/>
      <c r="CO31" s="657"/>
      <c r="CP31" s="657"/>
      <c r="CQ31" s="658"/>
      <c r="CR31" s="659">
        <v>174354</v>
      </c>
      <c r="CS31" s="680"/>
      <c r="CT31" s="680"/>
      <c r="CU31" s="680"/>
      <c r="CV31" s="680"/>
      <c r="CW31" s="680"/>
      <c r="CX31" s="680"/>
      <c r="CY31" s="681"/>
      <c r="CZ31" s="664">
        <v>0.5</v>
      </c>
      <c r="DA31" s="692"/>
      <c r="DB31" s="692"/>
      <c r="DC31" s="694"/>
      <c r="DD31" s="668">
        <v>173961</v>
      </c>
      <c r="DE31" s="680"/>
      <c r="DF31" s="680"/>
      <c r="DG31" s="680"/>
      <c r="DH31" s="680"/>
      <c r="DI31" s="680"/>
      <c r="DJ31" s="680"/>
      <c r="DK31" s="681"/>
      <c r="DL31" s="668">
        <v>173095</v>
      </c>
      <c r="DM31" s="680"/>
      <c r="DN31" s="680"/>
      <c r="DO31" s="680"/>
      <c r="DP31" s="680"/>
      <c r="DQ31" s="680"/>
      <c r="DR31" s="680"/>
      <c r="DS31" s="680"/>
      <c r="DT31" s="680"/>
      <c r="DU31" s="680"/>
      <c r="DV31" s="681"/>
      <c r="DW31" s="664">
        <v>1.1000000000000001</v>
      </c>
      <c r="DX31" s="692"/>
      <c r="DY31" s="692"/>
      <c r="DZ31" s="692"/>
      <c r="EA31" s="692"/>
      <c r="EB31" s="692"/>
      <c r="EC31" s="693"/>
    </row>
    <row r="32" spans="2:133" ht="11.25" customHeight="1" x14ac:dyDescent="0.15">
      <c r="B32" s="656" t="s">
        <v>301</v>
      </c>
      <c r="C32" s="657"/>
      <c r="D32" s="657"/>
      <c r="E32" s="657"/>
      <c r="F32" s="657"/>
      <c r="G32" s="657"/>
      <c r="H32" s="657"/>
      <c r="I32" s="657"/>
      <c r="J32" s="657"/>
      <c r="K32" s="657"/>
      <c r="L32" s="657"/>
      <c r="M32" s="657"/>
      <c r="N32" s="657"/>
      <c r="O32" s="657"/>
      <c r="P32" s="657"/>
      <c r="Q32" s="658"/>
      <c r="R32" s="659">
        <v>2185264</v>
      </c>
      <c r="S32" s="660"/>
      <c r="T32" s="660"/>
      <c r="U32" s="660"/>
      <c r="V32" s="660"/>
      <c r="W32" s="660"/>
      <c r="X32" s="660"/>
      <c r="Y32" s="661"/>
      <c r="Z32" s="662">
        <v>6.3</v>
      </c>
      <c r="AA32" s="662"/>
      <c r="AB32" s="662"/>
      <c r="AC32" s="662"/>
      <c r="AD32" s="663" t="s">
        <v>122</v>
      </c>
      <c r="AE32" s="663"/>
      <c r="AF32" s="663"/>
      <c r="AG32" s="663"/>
      <c r="AH32" s="663"/>
      <c r="AI32" s="663"/>
      <c r="AJ32" s="663"/>
      <c r="AK32" s="663"/>
      <c r="AL32" s="664" t="s">
        <v>122</v>
      </c>
      <c r="AM32" s="665"/>
      <c r="AN32" s="665"/>
      <c r="AO32" s="666"/>
      <c r="AP32" s="709"/>
      <c r="AQ32" s="710"/>
      <c r="AR32" s="710"/>
      <c r="AS32" s="710"/>
      <c r="AT32" s="714"/>
      <c r="AU32" s="202" t="s">
        <v>302</v>
      </c>
      <c r="AX32" s="656" t="s">
        <v>303</v>
      </c>
      <c r="AY32" s="657"/>
      <c r="AZ32" s="657"/>
      <c r="BA32" s="657"/>
      <c r="BB32" s="657"/>
      <c r="BC32" s="657"/>
      <c r="BD32" s="657"/>
      <c r="BE32" s="657"/>
      <c r="BF32" s="658"/>
      <c r="BG32" s="716">
        <v>98.8</v>
      </c>
      <c r="BH32" s="680"/>
      <c r="BI32" s="680"/>
      <c r="BJ32" s="680"/>
      <c r="BK32" s="680"/>
      <c r="BL32" s="680"/>
      <c r="BM32" s="665">
        <v>96.7</v>
      </c>
      <c r="BN32" s="680"/>
      <c r="BO32" s="680"/>
      <c r="BP32" s="680"/>
      <c r="BQ32" s="705"/>
      <c r="BR32" s="716">
        <v>99.2</v>
      </c>
      <c r="BS32" s="680"/>
      <c r="BT32" s="680"/>
      <c r="BU32" s="680"/>
      <c r="BV32" s="680"/>
      <c r="BW32" s="680"/>
      <c r="BX32" s="665">
        <v>97.4</v>
      </c>
      <c r="BY32" s="680"/>
      <c r="BZ32" s="680"/>
      <c r="CA32" s="680"/>
      <c r="CB32" s="705"/>
      <c r="CD32" s="701"/>
      <c r="CE32" s="702"/>
      <c r="CF32" s="656" t="s">
        <v>304</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92"/>
      <c r="DB32" s="692"/>
      <c r="DC32" s="694"/>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92"/>
      <c r="DY32" s="692"/>
      <c r="DZ32" s="692"/>
      <c r="EA32" s="692"/>
      <c r="EB32" s="692"/>
      <c r="EC32" s="693"/>
    </row>
    <row r="33" spans="2:133" ht="11.25" customHeight="1" x14ac:dyDescent="0.15">
      <c r="B33" s="656" t="s">
        <v>305</v>
      </c>
      <c r="C33" s="657"/>
      <c r="D33" s="657"/>
      <c r="E33" s="657"/>
      <c r="F33" s="657"/>
      <c r="G33" s="657"/>
      <c r="H33" s="657"/>
      <c r="I33" s="657"/>
      <c r="J33" s="657"/>
      <c r="K33" s="657"/>
      <c r="L33" s="657"/>
      <c r="M33" s="657"/>
      <c r="N33" s="657"/>
      <c r="O33" s="657"/>
      <c r="P33" s="657"/>
      <c r="Q33" s="658"/>
      <c r="R33" s="659">
        <v>84286</v>
      </c>
      <c r="S33" s="660"/>
      <c r="T33" s="660"/>
      <c r="U33" s="660"/>
      <c r="V33" s="660"/>
      <c r="W33" s="660"/>
      <c r="X33" s="660"/>
      <c r="Y33" s="661"/>
      <c r="Z33" s="662">
        <v>0.2</v>
      </c>
      <c r="AA33" s="662"/>
      <c r="AB33" s="662"/>
      <c r="AC33" s="662"/>
      <c r="AD33" s="663">
        <v>32889</v>
      </c>
      <c r="AE33" s="663"/>
      <c r="AF33" s="663"/>
      <c r="AG33" s="663"/>
      <c r="AH33" s="663"/>
      <c r="AI33" s="663"/>
      <c r="AJ33" s="663"/>
      <c r="AK33" s="663"/>
      <c r="AL33" s="664">
        <v>0.2</v>
      </c>
      <c r="AM33" s="665"/>
      <c r="AN33" s="665"/>
      <c r="AO33" s="666"/>
      <c r="AP33" s="711"/>
      <c r="AQ33" s="712"/>
      <c r="AR33" s="712"/>
      <c r="AS33" s="712"/>
      <c r="AT33" s="715"/>
      <c r="AU33" s="207"/>
      <c r="AV33" s="207"/>
      <c r="AW33" s="207"/>
      <c r="AX33" s="682" t="s">
        <v>306</v>
      </c>
      <c r="AY33" s="683"/>
      <c r="AZ33" s="683"/>
      <c r="BA33" s="683"/>
      <c r="BB33" s="683"/>
      <c r="BC33" s="683"/>
      <c r="BD33" s="683"/>
      <c r="BE33" s="683"/>
      <c r="BF33" s="684"/>
      <c r="BG33" s="717">
        <v>98.8</v>
      </c>
      <c r="BH33" s="718"/>
      <c r="BI33" s="718"/>
      <c r="BJ33" s="718"/>
      <c r="BK33" s="718"/>
      <c r="BL33" s="718"/>
      <c r="BM33" s="719">
        <v>95.3</v>
      </c>
      <c r="BN33" s="718"/>
      <c r="BO33" s="718"/>
      <c r="BP33" s="718"/>
      <c r="BQ33" s="720"/>
      <c r="BR33" s="717">
        <v>99</v>
      </c>
      <c r="BS33" s="718"/>
      <c r="BT33" s="718"/>
      <c r="BU33" s="718"/>
      <c r="BV33" s="718"/>
      <c r="BW33" s="718"/>
      <c r="BX33" s="719">
        <v>95.3</v>
      </c>
      <c r="BY33" s="718"/>
      <c r="BZ33" s="718"/>
      <c r="CA33" s="718"/>
      <c r="CB33" s="720"/>
      <c r="CD33" s="656" t="s">
        <v>307</v>
      </c>
      <c r="CE33" s="657"/>
      <c r="CF33" s="657"/>
      <c r="CG33" s="657"/>
      <c r="CH33" s="657"/>
      <c r="CI33" s="657"/>
      <c r="CJ33" s="657"/>
      <c r="CK33" s="657"/>
      <c r="CL33" s="657"/>
      <c r="CM33" s="657"/>
      <c r="CN33" s="657"/>
      <c r="CO33" s="657"/>
      <c r="CP33" s="657"/>
      <c r="CQ33" s="658"/>
      <c r="CR33" s="659">
        <v>15215927</v>
      </c>
      <c r="CS33" s="680"/>
      <c r="CT33" s="680"/>
      <c r="CU33" s="680"/>
      <c r="CV33" s="680"/>
      <c r="CW33" s="680"/>
      <c r="CX33" s="680"/>
      <c r="CY33" s="681"/>
      <c r="CZ33" s="664">
        <v>45.6</v>
      </c>
      <c r="DA33" s="692"/>
      <c r="DB33" s="692"/>
      <c r="DC33" s="694"/>
      <c r="DD33" s="668">
        <v>11092526</v>
      </c>
      <c r="DE33" s="680"/>
      <c r="DF33" s="680"/>
      <c r="DG33" s="680"/>
      <c r="DH33" s="680"/>
      <c r="DI33" s="680"/>
      <c r="DJ33" s="680"/>
      <c r="DK33" s="681"/>
      <c r="DL33" s="668">
        <v>7857788</v>
      </c>
      <c r="DM33" s="680"/>
      <c r="DN33" s="680"/>
      <c r="DO33" s="680"/>
      <c r="DP33" s="680"/>
      <c r="DQ33" s="680"/>
      <c r="DR33" s="680"/>
      <c r="DS33" s="680"/>
      <c r="DT33" s="680"/>
      <c r="DU33" s="680"/>
      <c r="DV33" s="681"/>
      <c r="DW33" s="664">
        <v>49.1</v>
      </c>
      <c r="DX33" s="692"/>
      <c r="DY33" s="692"/>
      <c r="DZ33" s="692"/>
      <c r="EA33" s="692"/>
      <c r="EB33" s="692"/>
      <c r="EC33" s="693"/>
    </row>
    <row r="34" spans="2:133" ht="11.25" customHeight="1" x14ac:dyDescent="0.15">
      <c r="B34" s="656" t="s">
        <v>308</v>
      </c>
      <c r="C34" s="657"/>
      <c r="D34" s="657"/>
      <c r="E34" s="657"/>
      <c r="F34" s="657"/>
      <c r="G34" s="657"/>
      <c r="H34" s="657"/>
      <c r="I34" s="657"/>
      <c r="J34" s="657"/>
      <c r="K34" s="657"/>
      <c r="L34" s="657"/>
      <c r="M34" s="657"/>
      <c r="N34" s="657"/>
      <c r="O34" s="657"/>
      <c r="P34" s="657"/>
      <c r="Q34" s="658"/>
      <c r="R34" s="659">
        <v>775488</v>
      </c>
      <c r="S34" s="660"/>
      <c r="T34" s="660"/>
      <c r="U34" s="660"/>
      <c r="V34" s="660"/>
      <c r="W34" s="660"/>
      <c r="X34" s="660"/>
      <c r="Y34" s="661"/>
      <c r="Z34" s="662">
        <v>2.2999999999999998</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4465699</v>
      </c>
      <c r="CS34" s="660"/>
      <c r="CT34" s="660"/>
      <c r="CU34" s="660"/>
      <c r="CV34" s="660"/>
      <c r="CW34" s="660"/>
      <c r="CX34" s="660"/>
      <c r="CY34" s="661"/>
      <c r="CZ34" s="664">
        <v>13.4</v>
      </c>
      <c r="DA34" s="692"/>
      <c r="DB34" s="692"/>
      <c r="DC34" s="694"/>
      <c r="DD34" s="668">
        <v>3005250</v>
      </c>
      <c r="DE34" s="660"/>
      <c r="DF34" s="660"/>
      <c r="DG34" s="660"/>
      <c r="DH34" s="660"/>
      <c r="DI34" s="660"/>
      <c r="DJ34" s="660"/>
      <c r="DK34" s="661"/>
      <c r="DL34" s="668">
        <v>2337877</v>
      </c>
      <c r="DM34" s="660"/>
      <c r="DN34" s="660"/>
      <c r="DO34" s="660"/>
      <c r="DP34" s="660"/>
      <c r="DQ34" s="660"/>
      <c r="DR34" s="660"/>
      <c r="DS34" s="660"/>
      <c r="DT34" s="660"/>
      <c r="DU34" s="660"/>
      <c r="DV34" s="661"/>
      <c r="DW34" s="664">
        <v>14.6</v>
      </c>
      <c r="DX34" s="692"/>
      <c r="DY34" s="692"/>
      <c r="DZ34" s="692"/>
      <c r="EA34" s="692"/>
      <c r="EB34" s="692"/>
      <c r="EC34" s="693"/>
    </row>
    <row r="35" spans="2:133" ht="11.25" customHeight="1" x14ac:dyDescent="0.15">
      <c r="B35" s="656" t="s">
        <v>310</v>
      </c>
      <c r="C35" s="657"/>
      <c r="D35" s="657"/>
      <c r="E35" s="657"/>
      <c r="F35" s="657"/>
      <c r="G35" s="657"/>
      <c r="H35" s="657"/>
      <c r="I35" s="657"/>
      <c r="J35" s="657"/>
      <c r="K35" s="657"/>
      <c r="L35" s="657"/>
      <c r="M35" s="657"/>
      <c r="N35" s="657"/>
      <c r="O35" s="657"/>
      <c r="P35" s="657"/>
      <c r="Q35" s="658"/>
      <c r="R35" s="659">
        <v>2557117</v>
      </c>
      <c r="S35" s="660"/>
      <c r="T35" s="660"/>
      <c r="U35" s="660"/>
      <c r="V35" s="660"/>
      <c r="W35" s="660"/>
      <c r="X35" s="660"/>
      <c r="Y35" s="661"/>
      <c r="Z35" s="662">
        <v>7.4</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1313194</v>
      </c>
      <c r="CS35" s="680"/>
      <c r="CT35" s="680"/>
      <c r="CU35" s="680"/>
      <c r="CV35" s="680"/>
      <c r="CW35" s="680"/>
      <c r="CX35" s="680"/>
      <c r="CY35" s="681"/>
      <c r="CZ35" s="664">
        <v>3.9</v>
      </c>
      <c r="DA35" s="692"/>
      <c r="DB35" s="692"/>
      <c r="DC35" s="694"/>
      <c r="DD35" s="668">
        <v>1164654</v>
      </c>
      <c r="DE35" s="680"/>
      <c r="DF35" s="680"/>
      <c r="DG35" s="680"/>
      <c r="DH35" s="680"/>
      <c r="DI35" s="680"/>
      <c r="DJ35" s="680"/>
      <c r="DK35" s="681"/>
      <c r="DL35" s="668">
        <v>662987</v>
      </c>
      <c r="DM35" s="680"/>
      <c r="DN35" s="680"/>
      <c r="DO35" s="680"/>
      <c r="DP35" s="680"/>
      <c r="DQ35" s="680"/>
      <c r="DR35" s="680"/>
      <c r="DS35" s="680"/>
      <c r="DT35" s="680"/>
      <c r="DU35" s="680"/>
      <c r="DV35" s="681"/>
      <c r="DW35" s="664">
        <v>4.0999999999999996</v>
      </c>
      <c r="DX35" s="692"/>
      <c r="DY35" s="692"/>
      <c r="DZ35" s="692"/>
      <c r="EA35" s="692"/>
      <c r="EB35" s="692"/>
      <c r="EC35" s="693"/>
    </row>
    <row r="36" spans="2:133" ht="11.25" customHeight="1" x14ac:dyDescent="0.15">
      <c r="B36" s="656" t="s">
        <v>314</v>
      </c>
      <c r="C36" s="657"/>
      <c r="D36" s="657"/>
      <c r="E36" s="657"/>
      <c r="F36" s="657"/>
      <c r="G36" s="657"/>
      <c r="H36" s="657"/>
      <c r="I36" s="657"/>
      <c r="J36" s="657"/>
      <c r="K36" s="657"/>
      <c r="L36" s="657"/>
      <c r="M36" s="657"/>
      <c r="N36" s="657"/>
      <c r="O36" s="657"/>
      <c r="P36" s="657"/>
      <c r="Q36" s="658"/>
      <c r="R36" s="659">
        <v>1292434</v>
      </c>
      <c r="S36" s="660"/>
      <c r="T36" s="660"/>
      <c r="U36" s="660"/>
      <c r="V36" s="660"/>
      <c r="W36" s="660"/>
      <c r="X36" s="660"/>
      <c r="Y36" s="661"/>
      <c r="Z36" s="662">
        <v>3.8</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3572373</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2601</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4855322</v>
      </c>
      <c r="CS36" s="660"/>
      <c r="CT36" s="660"/>
      <c r="CU36" s="660"/>
      <c r="CV36" s="660"/>
      <c r="CW36" s="660"/>
      <c r="CX36" s="660"/>
      <c r="CY36" s="661"/>
      <c r="CZ36" s="664">
        <v>14.5</v>
      </c>
      <c r="DA36" s="692"/>
      <c r="DB36" s="692"/>
      <c r="DC36" s="694"/>
      <c r="DD36" s="668">
        <v>4139671</v>
      </c>
      <c r="DE36" s="660"/>
      <c r="DF36" s="660"/>
      <c r="DG36" s="660"/>
      <c r="DH36" s="660"/>
      <c r="DI36" s="660"/>
      <c r="DJ36" s="660"/>
      <c r="DK36" s="661"/>
      <c r="DL36" s="668">
        <v>3164584</v>
      </c>
      <c r="DM36" s="660"/>
      <c r="DN36" s="660"/>
      <c r="DO36" s="660"/>
      <c r="DP36" s="660"/>
      <c r="DQ36" s="660"/>
      <c r="DR36" s="660"/>
      <c r="DS36" s="660"/>
      <c r="DT36" s="660"/>
      <c r="DU36" s="660"/>
      <c r="DV36" s="661"/>
      <c r="DW36" s="664">
        <v>19.8</v>
      </c>
      <c r="DX36" s="692"/>
      <c r="DY36" s="692"/>
      <c r="DZ36" s="692"/>
      <c r="EA36" s="692"/>
      <c r="EB36" s="692"/>
      <c r="EC36" s="693"/>
    </row>
    <row r="37" spans="2:133" ht="11.25" customHeight="1" x14ac:dyDescent="0.15">
      <c r="B37" s="656" t="s">
        <v>318</v>
      </c>
      <c r="C37" s="657"/>
      <c r="D37" s="657"/>
      <c r="E37" s="657"/>
      <c r="F37" s="657"/>
      <c r="G37" s="657"/>
      <c r="H37" s="657"/>
      <c r="I37" s="657"/>
      <c r="J37" s="657"/>
      <c r="K37" s="657"/>
      <c r="L37" s="657"/>
      <c r="M37" s="657"/>
      <c r="N37" s="657"/>
      <c r="O37" s="657"/>
      <c r="P37" s="657"/>
      <c r="Q37" s="658"/>
      <c r="R37" s="659">
        <v>831924</v>
      </c>
      <c r="S37" s="660"/>
      <c r="T37" s="660"/>
      <c r="U37" s="660"/>
      <c r="V37" s="660"/>
      <c r="W37" s="660"/>
      <c r="X37" s="660"/>
      <c r="Y37" s="661"/>
      <c r="Z37" s="662">
        <v>2.4</v>
      </c>
      <c r="AA37" s="662"/>
      <c r="AB37" s="662"/>
      <c r="AC37" s="662"/>
      <c r="AD37" s="663">
        <v>1992</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1046811</v>
      </c>
      <c r="BA37" s="660"/>
      <c r="BB37" s="660"/>
      <c r="BC37" s="660"/>
      <c r="BD37" s="680"/>
      <c r="BE37" s="680"/>
      <c r="BF37" s="705"/>
      <c r="BG37" s="656" t="s">
        <v>320</v>
      </c>
      <c r="BH37" s="657"/>
      <c r="BI37" s="657"/>
      <c r="BJ37" s="657"/>
      <c r="BK37" s="657"/>
      <c r="BL37" s="657"/>
      <c r="BM37" s="657"/>
      <c r="BN37" s="657"/>
      <c r="BO37" s="657"/>
      <c r="BP37" s="657"/>
      <c r="BQ37" s="657"/>
      <c r="BR37" s="657"/>
      <c r="BS37" s="657"/>
      <c r="BT37" s="657"/>
      <c r="BU37" s="658"/>
      <c r="BV37" s="659">
        <v>-77581</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2210698</v>
      </c>
      <c r="CS37" s="680"/>
      <c r="CT37" s="680"/>
      <c r="CU37" s="680"/>
      <c r="CV37" s="680"/>
      <c r="CW37" s="680"/>
      <c r="CX37" s="680"/>
      <c r="CY37" s="681"/>
      <c r="CZ37" s="664">
        <v>6.6</v>
      </c>
      <c r="DA37" s="692"/>
      <c r="DB37" s="692"/>
      <c r="DC37" s="694"/>
      <c r="DD37" s="668">
        <v>2148112</v>
      </c>
      <c r="DE37" s="680"/>
      <c r="DF37" s="680"/>
      <c r="DG37" s="680"/>
      <c r="DH37" s="680"/>
      <c r="DI37" s="680"/>
      <c r="DJ37" s="680"/>
      <c r="DK37" s="681"/>
      <c r="DL37" s="668">
        <v>2063283</v>
      </c>
      <c r="DM37" s="680"/>
      <c r="DN37" s="680"/>
      <c r="DO37" s="680"/>
      <c r="DP37" s="680"/>
      <c r="DQ37" s="680"/>
      <c r="DR37" s="680"/>
      <c r="DS37" s="680"/>
      <c r="DT37" s="680"/>
      <c r="DU37" s="680"/>
      <c r="DV37" s="681"/>
      <c r="DW37" s="664">
        <v>12.9</v>
      </c>
      <c r="DX37" s="692"/>
      <c r="DY37" s="692"/>
      <c r="DZ37" s="692"/>
      <c r="EA37" s="692"/>
      <c r="EB37" s="692"/>
      <c r="EC37" s="693"/>
    </row>
    <row r="38" spans="2:133" ht="11.25" customHeight="1" x14ac:dyDescent="0.15">
      <c r="B38" s="656" t="s">
        <v>322</v>
      </c>
      <c r="C38" s="657"/>
      <c r="D38" s="657"/>
      <c r="E38" s="657"/>
      <c r="F38" s="657"/>
      <c r="G38" s="657"/>
      <c r="H38" s="657"/>
      <c r="I38" s="657"/>
      <c r="J38" s="657"/>
      <c r="K38" s="657"/>
      <c r="L38" s="657"/>
      <c r="M38" s="657"/>
      <c r="N38" s="657"/>
      <c r="O38" s="657"/>
      <c r="P38" s="657"/>
      <c r="Q38" s="658"/>
      <c r="R38" s="659">
        <v>3988058</v>
      </c>
      <c r="S38" s="660"/>
      <c r="T38" s="660"/>
      <c r="U38" s="660"/>
      <c r="V38" s="660"/>
      <c r="W38" s="660"/>
      <c r="X38" s="660"/>
      <c r="Y38" s="661"/>
      <c r="Z38" s="662">
        <v>11.6</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520242</v>
      </c>
      <c r="BA38" s="660"/>
      <c r="BB38" s="660"/>
      <c r="BC38" s="660"/>
      <c r="BD38" s="680"/>
      <c r="BE38" s="680"/>
      <c r="BF38" s="705"/>
      <c r="BG38" s="656" t="s">
        <v>324</v>
      </c>
      <c r="BH38" s="657"/>
      <c r="BI38" s="657"/>
      <c r="BJ38" s="657"/>
      <c r="BK38" s="657"/>
      <c r="BL38" s="657"/>
      <c r="BM38" s="657"/>
      <c r="BN38" s="657"/>
      <c r="BO38" s="657"/>
      <c r="BP38" s="657"/>
      <c r="BQ38" s="657"/>
      <c r="BR38" s="657"/>
      <c r="BS38" s="657"/>
      <c r="BT38" s="657"/>
      <c r="BU38" s="658"/>
      <c r="BV38" s="659">
        <v>5678</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2005320</v>
      </c>
      <c r="CS38" s="660"/>
      <c r="CT38" s="660"/>
      <c r="CU38" s="660"/>
      <c r="CV38" s="660"/>
      <c r="CW38" s="660"/>
      <c r="CX38" s="660"/>
      <c r="CY38" s="661"/>
      <c r="CZ38" s="664">
        <v>6</v>
      </c>
      <c r="DA38" s="692"/>
      <c r="DB38" s="692"/>
      <c r="DC38" s="694"/>
      <c r="DD38" s="668">
        <v>1645120</v>
      </c>
      <c r="DE38" s="660"/>
      <c r="DF38" s="660"/>
      <c r="DG38" s="660"/>
      <c r="DH38" s="660"/>
      <c r="DI38" s="660"/>
      <c r="DJ38" s="660"/>
      <c r="DK38" s="661"/>
      <c r="DL38" s="668">
        <v>1562271</v>
      </c>
      <c r="DM38" s="660"/>
      <c r="DN38" s="660"/>
      <c r="DO38" s="660"/>
      <c r="DP38" s="660"/>
      <c r="DQ38" s="660"/>
      <c r="DR38" s="660"/>
      <c r="DS38" s="660"/>
      <c r="DT38" s="660"/>
      <c r="DU38" s="660"/>
      <c r="DV38" s="661"/>
      <c r="DW38" s="664">
        <v>9.8000000000000007</v>
      </c>
      <c r="DX38" s="692"/>
      <c r="DY38" s="692"/>
      <c r="DZ38" s="692"/>
      <c r="EA38" s="692"/>
      <c r="EB38" s="692"/>
      <c r="EC38" s="693"/>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31868</v>
      </c>
      <c r="BA39" s="660"/>
      <c r="BB39" s="660"/>
      <c r="BC39" s="660"/>
      <c r="BD39" s="680"/>
      <c r="BE39" s="680"/>
      <c r="BF39" s="705"/>
      <c r="BG39" s="656" t="s">
        <v>328</v>
      </c>
      <c r="BH39" s="657"/>
      <c r="BI39" s="657"/>
      <c r="BJ39" s="657"/>
      <c r="BK39" s="657"/>
      <c r="BL39" s="657"/>
      <c r="BM39" s="657"/>
      <c r="BN39" s="657"/>
      <c r="BO39" s="657"/>
      <c r="BP39" s="657"/>
      <c r="BQ39" s="657"/>
      <c r="BR39" s="657"/>
      <c r="BS39" s="657"/>
      <c r="BT39" s="657"/>
      <c r="BU39" s="658"/>
      <c r="BV39" s="659">
        <v>8356</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1633867</v>
      </c>
      <c r="CS39" s="680"/>
      <c r="CT39" s="680"/>
      <c r="CU39" s="680"/>
      <c r="CV39" s="680"/>
      <c r="CW39" s="680"/>
      <c r="CX39" s="680"/>
      <c r="CY39" s="681"/>
      <c r="CZ39" s="664">
        <v>4.9000000000000004</v>
      </c>
      <c r="DA39" s="692"/>
      <c r="DB39" s="692"/>
      <c r="DC39" s="694"/>
      <c r="DD39" s="668">
        <v>670306</v>
      </c>
      <c r="DE39" s="680"/>
      <c r="DF39" s="680"/>
      <c r="DG39" s="680"/>
      <c r="DH39" s="680"/>
      <c r="DI39" s="680"/>
      <c r="DJ39" s="680"/>
      <c r="DK39" s="681"/>
      <c r="DL39" s="668" t="s">
        <v>122</v>
      </c>
      <c r="DM39" s="680"/>
      <c r="DN39" s="680"/>
      <c r="DO39" s="680"/>
      <c r="DP39" s="680"/>
      <c r="DQ39" s="680"/>
      <c r="DR39" s="680"/>
      <c r="DS39" s="680"/>
      <c r="DT39" s="680"/>
      <c r="DU39" s="680"/>
      <c r="DV39" s="681"/>
      <c r="DW39" s="664" t="s">
        <v>122</v>
      </c>
      <c r="DX39" s="692"/>
      <c r="DY39" s="692"/>
      <c r="DZ39" s="692"/>
      <c r="EA39" s="692"/>
      <c r="EB39" s="692"/>
      <c r="EC39" s="693"/>
    </row>
    <row r="40" spans="2:133" ht="11.25" customHeight="1" x14ac:dyDescent="0.15">
      <c r="B40" s="656" t="s">
        <v>330</v>
      </c>
      <c r="C40" s="657"/>
      <c r="D40" s="657"/>
      <c r="E40" s="657"/>
      <c r="F40" s="657"/>
      <c r="G40" s="657"/>
      <c r="H40" s="657"/>
      <c r="I40" s="657"/>
      <c r="J40" s="657"/>
      <c r="K40" s="657"/>
      <c r="L40" s="657"/>
      <c r="M40" s="657"/>
      <c r="N40" s="657"/>
      <c r="O40" s="657"/>
      <c r="P40" s="657"/>
      <c r="Q40" s="658"/>
      <c r="R40" s="659">
        <v>36458</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t="s">
        <v>122</v>
      </c>
      <c r="BA40" s="660"/>
      <c r="BB40" s="660"/>
      <c r="BC40" s="660"/>
      <c r="BD40" s="680"/>
      <c r="BE40" s="680"/>
      <c r="BF40" s="705"/>
      <c r="BG40" s="709" t="s">
        <v>332</v>
      </c>
      <c r="BH40" s="710"/>
      <c r="BI40" s="710"/>
      <c r="BJ40" s="710"/>
      <c r="BK40" s="710"/>
      <c r="BL40" s="211"/>
      <c r="BM40" s="657" t="s">
        <v>333</v>
      </c>
      <c r="BN40" s="657"/>
      <c r="BO40" s="657"/>
      <c r="BP40" s="657"/>
      <c r="BQ40" s="657"/>
      <c r="BR40" s="657"/>
      <c r="BS40" s="657"/>
      <c r="BT40" s="657"/>
      <c r="BU40" s="658"/>
      <c r="BV40" s="659">
        <v>77</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942525</v>
      </c>
      <c r="CS40" s="660"/>
      <c r="CT40" s="660"/>
      <c r="CU40" s="660"/>
      <c r="CV40" s="660"/>
      <c r="CW40" s="660"/>
      <c r="CX40" s="660"/>
      <c r="CY40" s="661"/>
      <c r="CZ40" s="664">
        <v>2.8</v>
      </c>
      <c r="DA40" s="692"/>
      <c r="DB40" s="692"/>
      <c r="DC40" s="694"/>
      <c r="DD40" s="668">
        <v>467525</v>
      </c>
      <c r="DE40" s="660"/>
      <c r="DF40" s="660"/>
      <c r="DG40" s="660"/>
      <c r="DH40" s="660"/>
      <c r="DI40" s="660"/>
      <c r="DJ40" s="660"/>
      <c r="DK40" s="661"/>
      <c r="DL40" s="668">
        <v>130069</v>
      </c>
      <c r="DM40" s="660"/>
      <c r="DN40" s="660"/>
      <c r="DO40" s="660"/>
      <c r="DP40" s="660"/>
      <c r="DQ40" s="660"/>
      <c r="DR40" s="660"/>
      <c r="DS40" s="660"/>
      <c r="DT40" s="660"/>
      <c r="DU40" s="660"/>
      <c r="DV40" s="661"/>
      <c r="DW40" s="664">
        <v>0.8</v>
      </c>
      <c r="DX40" s="692"/>
      <c r="DY40" s="692"/>
      <c r="DZ40" s="692"/>
      <c r="EA40" s="692"/>
      <c r="EB40" s="692"/>
      <c r="EC40" s="693"/>
    </row>
    <row r="41" spans="2:133" ht="11.25" customHeight="1" x14ac:dyDescent="0.15">
      <c r="B41" s="682" t="s">
        <v>335</v>
      </c>
      <c r="C41" s="683"/>
      <c r="D41" s="683"/>
      <c r="E41" s="683"/>
      <c r="F41" s="683"/>
      <c r="G41" s="683"/>
      <c r="H41" s="683"/>
      <c r="I41" s="683"/>
      <c r="J41" s="683"/>
      <c r="K41" s="683"/>
      <c r="L41" s="683"/>
      <c r="M41" s="683"/>
      <c r="N41" s="683"/>
      <c r="O41" s="683"/>
      <c r="P41" s="683"/>
      <c r="Q41" s="684"/>
      <c r="R41" s="731">
        <v>34449165</v>
      </c>
      <c r="S41" s="732"/>
      <c r="T41" s="732"/>
      <c r="U41" s="732"/>
      <c r="V41" s="732"/>
      <c r="W41" s="732"/>
      <c r="X41" s="732"/>
      <c r="Y41" s="736"/>
      <c r="Z41" s="737">
        <v>100</v>
      </c>
      <c r="AA41" s="737"/>
      <c r="AB41" s="737"/>
      <c r="AC41" s="737"/>
      <c r="AD41" s="738">
        <v>15970254</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422285</v>
      </c>
      <c r="BA41" s="660"/>
      <c r="BB41" s="660"/>
      <c r="BC41" s="660"/>
      <c r="BD41" s="680"/>
      <c r="BE41" s="680"/>
      <c r="BF41" s="705"/>
      <c r="BG41" s="709"/>
      <c r="BH41" s="710"/>
      <c r="BI41" s="710"/>
      <c r="BJ41" s="710"/>
      <c r="BK41" s="710"/>
      <c r="BL41" s="211"/>
      <c r="BM41" s="657" t="s">
        <v>337</v>
      </c>
      <c r="BN41" s="657"/>
      <c r="BO41" s="657"/>
      <c r="BP41" s="657"/>
      <c r="BQ41" s="657"/>
      <c r="BR41" s="657"/>
      <c r="BS41" s="657"/>
      <c r="BT41" s="657"/>
      <c r="BU41" s="658"/>
      <c r="BV41" s="659" t="s">
        <v>122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80"/>
      <c r="CT41" s="680"/>
      <c r="CU41" s="680"/>
      <c r="CV41" s="680"/>
      <c r="CW41" s="680"/>
      <c r="CX41" s="680"/>
      <c r="CY41" s="681"/>
      <c r="CZ41" s="664" t="s">
        <v>122</v>
      </c>
      <c r="DA41" s="692"/>
      <c r="DB41" s="692"/>
      <c r="DC41" s="694"/>
      <c r="DD41" s="668" t="s">
        <v>122</v>
      </c>
      <c r="DE41" s="680"/>
      <c r="DF41" s="680"/>
      <c r="DG41" s="680"/>
      <c r="DH41" s="680"/>
      <c r="DI41" s="680"/>
      <c r="DJ41" s="680"/>
      <c r="DK41" s="681"/>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1551167</v>
      </c>
      <c r="BA42" s="732"/>
      <c r="BB42" s="732"/>
      <c r="BC42" s="732"/>
      <c r="BD42" s="718"/>
      <c r="BE42" s="718"/>
      <c r="BF42" s="720"/>
      <c r="BG42" s="711"/>
      <c r="BH42" s="712"/>
      <c r="BI42" s="712"/>
      <c r="BJ42" s="712"/>
      <c r="BK42" s="712"/>
      <c r="BL42" s="212"/>
      <c r="BM42" s="683" t="s">
        <v>340</v>
      </c>
      <c r="BN42" s="683"/>
      <c r="BO42" s="683"/>
      <c r="BP42" s="683"/>
      <c r="BQ42" s="683"/>
      <c r="BR42" s="683"/>
      <c r="BS42" s="683"/>
      <c r="BT42" s="683"/>
      <c r="BU42" s="684"/>
      <c r="BV42" s="731">
        <v>394</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5565178</v>
      </c>
      <c r="CS42" s="680"/>
      <c r="CT42" s="680"/>
      <c r="CU42" s="680"/>
      <c r="CV42" s="680"/>
      <c r="CW42" s="680"/>
      <c r="CX42" s="680"/>
      <c r="CY42" s="681"/>
      <c r="CZ42" s="664">
        <v>16.7</v>
      </c>
      <c r="DA42" s="692"/>
      <c r="DB42" s="692"/>
      <c r="DC42" s="694"/>
      <c r="DD42" s="668">
        <v>987524</v>
      </c>
      <c r="DE42" s="680"/>
      <c r="DF42" s="680"/>
      <c r="DG42" s="680"/>
      <c r="DH42" s="680"/>
      <c r="DI42" s="680"/>
      <c r="DJ42" s="680"/>
      <c r="DK42" s="681"/>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104723</v>
      </c>
      <c r="CS43" s="680"/>
      <c r="CT43" s="680"/>
      <c r="CU43" s="680"/>
      <c r="CV43" s="680"/>
      <c r="CW43" s="680"/>
      <c r="CX43" s="680"/>
      <c r="CY43" s="681"/>
      <c r="CZ43" s="664">
        <v>0.3</v>
      </c>
      <c r="DA43" s="692"/>
      <c r="DB43" s="692"/>
      <c r="DC43" s="694"/>
      <c r="DD43" s="668">
        <v>104723</v>
      </c>
      <c r="DE43" s="680"/>
      <c r="DF43" s="680"/>
      <c r="DG43" s="680"/>
      <c r="DH43" s="680"/>
      <c r="DI43" s="680"/>
      <c r="DJ43" s="680"/>
      <c r="DK43" s="681"/>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292</v>
      </c>
      <c r="CE44" s="698"/>
      <c r="CF44" s="656" t="s">
        <v>345</v>
      </c>
      <c r="CG44" s="657"/>
      <c r="CH44" s="657"/>
      <c r="CI44" s="657"/>
      <c r="CJ44" s="657"/>
      <c r="CK44" s="657"/>
      <c r="CL44" s="657"/>
      <c r="CM44" s="657"/>
      <c r="CN44" s="657"/>
      <c r="CO44" s="657"/>
      <c r="CP44" s="657"/>
      <c r="CQ44" s="658"/>
      <c r="CR44" s="659">
        <v>5438963</v>
      </c>
      <c r="CS44" s="660"/>
      <c r="CT44" s="660"/>
      <c r="CU44" s="660"/>
      <c r="CV44" s="660"/>
      <c r="CW44" s="660"/>
      <c r="CX44" s="660"/>
      <c r="CY44" s="661"/>
      <c r="CZ44" s="664">
        <v>16.3</v>
      </c>
      <c r="DA44" s="665"/>
      <c r="DB44" s="665"/>
      <c r="DC44" s="671"/>
      <c r="DD44" s="668">
        <v>907688</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347</v>
      </c>
      <c r="CG45" s="657"/>
      <c r="CH45" s="657"/>
      <c r="CI45" s="657"/>
      <c r="CJ45" s="657"/>
      <c r="CK45" s="657"/>
      <c r="CL45" s="657"/>
      <c r="CM45" s="657"/>
      <c r="CN45" s="657"/>
      <c r="CO45" s="657"/>
      <c r="CP45" s="657"/>
      <c r="CQ45" s="658"/>
      <c r="CR45" s="659">
        <v>1428043</v>
      </c>
      <c r="CS45" s="680"/>
      <c r="CT45" s="680"/>
      <c r="CU45" s="680"/>
      <c r="CV45" s="680"/>
      <c r="CW45" s="680"/>
      <c r="CX45" s="680"/>
      <c r="CY45" s="681"/>
      <c r="CZ45" s="664">
        <v>4.3</v>
      </c>
      <c r="DA45" s="692"/>
      <c r="DB45" s="692"/>
      <c r="DC45" s="694"/>
      <c r="DD45" s="668">
        <v>263779</v>
      </c>
      <c r="DE45" s="680"/>
      <c r="DF45" s="680"/>
      <c r="DG45" s="680"/>
      <c r="DH45" s="680"/>
      <c r="DI45" s="680"/>
      <c r="DJ45" s="680"/>
      <c r="DK45" s="681"/>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9"/>
      <c r="CE46" s="700"/>
      <c r="CF46" s="656" t="s">
        <v>348</v>
      </c>
      <c r="CG46" s="657"/>
      <c r="CH46" s="657"/>
      <c r="CI46" s="657"/>
      <c r="CJ46" s="657"/>
      <c r="CK46" s="657"/>
      <c r="CL46" s="657"/>
      <c r="CM46" s="657"/>
      <c r="CN46" s="657"/>
      <c r="CO46" s="657"/>
      <c r="CP46" s="657"/>
      <c r="CQ46" s="658"/>
      <c r="CR46" s="659">
        <v>3942173</v>
      </c>
      <c r="CS46" s="660"/>
      <c r="CT46" s="660"/>
      <c r="CU46" s="660"/>
      <c r="CV46" s="660"/>
      <c r="CW46" s="660"/>
      <c r="CX46" s="660"/>
      <c r="CY46" s="661"/>
      <c r="CZ46" s="664">
        <v>11.8</v>
      </c>
      <c r="DA46" s="665"/>
      <c r="DB46" s="665"/>
      <c r="DC46" s="671"/>
      <c r="DD46" s="668">
        <v>640162</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9"/>
      <c r="CE47" s="700"/>
      <c r="CF47" s="656" t="s">
        <v>349</v>
      </c>
      <c r="CG47" s="657"/>
      <c r="CH47" s="657"/>
      <c r="CI47" s="657"/>
      <c r="CJ47" s="657"/>
      <c r="CK47" s="657"/>
      <c r="CL47" s="657"/>
      <c r="CM47" s="657"/>
      <c r="CN47" s="657"/>
      <c r="CO47" s="657"/>
      <c r="CP47" s="657"/>
      <c r="CQ47" s="658"/>
      <c r="CR47" s="659">
        <v>126215</v>
      </c>
      <c r="CS47" s="680"/>
      <c r="CT47" s="680"/>
      <c r="CU47" s="680"/>
      <c r="CV47" s="680"/>
      <c r="CW47" s="680"/>
      <c r="CX47" s="680"/>
      <c r="CY47" s="681"/>
      <c r="CZ47" s="664">
        <v>0.4</v>
      </c>
      <c r="DA47" s="692"/>
      <c r="DB47" s="692"/>
      <c r="DC47" s="694"/>
      <c r="DD47" s="668">
        <v>79836</v>
      </c>
      <c r="DE47" s="680"/>
      <c r="DF47" s="680"/>
      <c r="DG47" s="680"/>
      <c r="DH47" s="680"/>
      <c r="DI47" s="680"/>
      <c r="DJ47" s="680"/>
      <c r="DK47" s="681"/>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701"/>
      <c r="CE48" s="702"/>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2" t="s">
        <v>351</v>
      </c>
      <c r="CE49" s="683"/>
      <c r="CF49" s="683"/>
      <c r="CG49" s="683"/>
      <c r="CH49" s="683"/>
      <c r="CI49" s="683"/>
      <c r="CJ49" s="683"/>
      <c r="CK49" s="683"/>
      <c r="CL49" s="683"/>
      <c r="CM49" s="683"/>
      <c r="CN49" s="683"/>
      <c r="CO49" s="683"/>
      <c r="CP49" s="683"/>
      <c r="CQ49" s="684"/>
      <c r="CR49" s="731">
        <v>33374698</v>
      </c>
      <c r="CS49" s="718"/>
      <c r="CT49" s="718"/>
      <c r="CU49" s="718"/>
      <c r="CV49" s="718"/>
      <c r="CW49" s="718"/>
      <c r="CX49" s="718"/>
      <c r="CY49" s="747"/>
      <c r="CZ49" s="739">
        <v>100</v>
      </c>
      <c r="DA49" s="748"/>
      <c r="DB49" s="748"/>
      <c r="DC49" s="749"/>
      <c r="DD49" s="750">
        <v>20533753</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maU0NtJp0h4DFIcBy6P3tL+9DvDFlWwgcx7SYKc/NkhZSpdOUClJr4l9wJuoRTqxGdb01O1FNaLsFsvzYKnliQ==" saltValue="+FQ7OvRHfYjsEw7HQE9I7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34272</v>
      </c>
      <c r="R7" s="789"/>
      <c r="S7" s="789"/>
      <c r="T7" s="789"/>
      <c r="U7" s="789"/>
      <c r="V7" s="789">
        <v>33206</v>
      </c>
      <c r="W7" s="789"/>
      <c r="X7" s="789"/>
      <c r="Y7" s="789"/>
      <c r="Z7" s="789"/>
      <c r="AA7" s="789">
        <v>1066</v>
      </c>
      <c r="AB7" s="789"/>
      <c r="AC7" s="789"/>
      <c r="AD7" s="789"/>
      <c r="AE7" s="790"/>
      <c r="AF7" s="791">
        <v>766</v>
      </c>
      <c r="AG7" s="792"/>
      <c r="AH7" s="792"/>
      <c r="AI7" s="792"/>
      <c r="AJ7" s="793"/>
      <c r="AK7" s="794">
        <v>2557</v>
      </c>
      <c r="AL7" s="795"/>
      <c r="AM7" s="795"/>
      <c r="AN7" s="795"/>
      <c r="AO7" s="795"/>
      <c r="AP7" s="795">
        <v>30920</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549</v>
      </c>
      <c r="BT7" s="783"/>
      <c r="BU7" s="783"/>
      <c r="BV7" s="783"/>
      <c r="BW7" s="783"/>
      <c r="BX7" s="783"/>
      <c r="BY7" s="783"/>
      <c r="BZ7" s="783"/>
      <c r="CA7" s="783"/>
      <c r="CB7" s="783"/>
      <c r="CC7" s="783"/>
      <c r="CD7" s="783"/>
      <c r="CE7" s="783"/>
      <c r="CF7" s="783"/>
      <c r="CG7" s="798"/>
      <c r="CH7" s="779">
        <v>31</v>
      </c>
      <c r="CI7" s="780"/>
      <c r="CJ7" s="780"/>
      <c r="CK7" s="780"/>
      <c r="CL7" s="781"/>
      <c r="CM7" s="779">
        <v>325</v>
      </c>
      <c r="CN7" s="780"/>
      <c r="CO7" s="780"/>
      <c r="CP7" s="780"/>
      <c r="CQ7" s="781"/>
      <c r="CR7" s="779">
        <v>30</v>
      </c>
      <c r="CS7" s="780"/>
      <c r="CT7" s="780"/>
      <c r="CU7" s="780"/>
      <c r="CV7" s="781"/>
      <c r="CW7" s="779" t="s">
        <v>548</v>
      </c>
      <c r="CX7" s="780"/>
      <c r="CY7" s="780"/>
      <c r="CZ7" s="780"/>
      <c r="DA7" s="781"/>
      <c r="DB7" s="779" t="s">
        <v>548</v>
      </c>
      <c r="DC7" s="780"/>
      <c r="DD7" s="780"/>
      <c r="DE7" s="780"/>
      <c r="DF7" s="781"/>
      <c r="DG7" s="779" t="s">
        <v>548</v>
      </c>
      <c r="DH7" s="780"/>
      <c r="DI7" s="780"/>
      <c r="DJ7" s="780"/>
      <c r="DK7" s="781"/>
      <c r="DL7" s="779" t="s">
        <v>548</v>
      </c>
      <c r="DM7" s="780"/>
      <c r="DN7" s="780"/>
      <c r="DO7" s="780"/>
      <c r="DP7" s="781"/>
      <c r="DQ7" s="779" t="s">
        <v>548</v>
      </c>
      <c r="DR7" s="780"/>
      <c r="DS7" s="780"/>
      <c r="DT7" s="780"/>
      <c r="DU7" s="781"/>
      <c r="DV7" s="782"/>
      <c r="DW7" s="783"/>
      <c r="DX7" s="783"/>
      <c r="DY7" s="783"/>
      <c r="DZ7" s="784"/>
      <c r="EA7" s="222"/>
    </row>
    <row r="8" spans="1:131" s="223" customFormat="1" ht="26.25" customHeight="1" x14ac:dyDescent="0.15">
      <c r="A8" s="226">
        <v>2</v>
      </c>
      <c r="B8" s="816" t="s">
        <v>375</v>
      </c>
      <c r="C8" s="817"/>
      <c r="D8" s="817"/>
      <c r="E8" s="817"/>
      <c r="F8" s="817"/>
      <c r="G8" s="817"/>
      <c r="H8" s="817"/>
      <c r="I8" s="817"/>
      <c r="J8" s="817"/>
      <c r="K8" s="817"/>
      <c r="L8" s="817"/>
      <c r="M8" s="817"/>
      <c r="N8" s="817"/>
      <c r="O8" s="817"/>
      <c r="P8" s="818"/>
      <c r="Q8" s="819">
        <v>316</v>
      </c>
      <c r="R8" s="820"/>
      <c r="S8" s="820"/>
      <c r="T8" s="820"/>
      <c r="U8" s="820"/>
      <c r="V8" s="820">
        <v>308</v>
      </c>
      <c r="W8" s="820"/>
      <c r="X8" s="820"/>
      <c r="Y8" s="820"/>
      <c r="Z8" s="820"/>
      <c r="AA8" s="820">
        <v>8</v>
      </c>
      <c r="AB8" s="820"/>
      <c r="AC8" s="820"/>
      <c r="AD8" s="820"/>
      <c r="AE8" s="821"/>
      <c r="AF8" s="822">
        <v>8</v>
      </c>
      <c r="AG8" s="823"/>
      <c r="AH8" s="823"/>
      <c r="AI8" s="823"/>
      <c r="AJ8" s="824"/>
      <c r="AK8" s="805" t="s">
        <v>548</v>
      </c>
      <c r="AL8" s="806"/>
      <c r="AM8" s="806"/>
      <c r="AN8" s="806"/>
      <c r="AO8" s="806"/>
      <c r="AP8" s="806" t="s">
        <v>548</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550</v>
      </c>
      <c r="BT8" s="810"/>
      <c r="BU8" s="810"/>
      <c r="BV8" s="810"/>
      <c r="BW8" s="810"/>
      <c r="BX8" s="810"/>
      <c r="BY8" s="810"/>
      <c r="BZ8" s="810"/>
      <c r="CA8" s="810"/>
      <c r="CB8" s="810"/>
      <c r="CC8" s="810"/>
      <c r="CD8" s="810"/>
      <c r="CE8" s="810"/>
      <c r="CF8" s="810"/>
      <c r="CG8" s="811"/>
      <c r="CH8" s="812">
        <v>1</v>
      </c>
      <c r="CI8" s="813"/>
      <c r="CJ8" s="813"/>
      <c r="CK8" s="813"/>
      <c r="CL8" s="814"/>
      <c r="CM8" s="812">
        <v>46</v>
      </c>
      <c r="CN8" s="813"/>
      <c r="CO8" s="813"/>
      <c r="CP8" s="813"/>
      <c r="CQ8" s="814"/>
      <c r="CR8" s="812">
        <v>28</v>
      </c>
      <c r="CS8" s="813"/>
      <c r="CT8" s="813"/>
      <c r="CU8" s="813"/>
      <c r="CV8" s="814"/>
      <c r="CW8" s="812" t="s">
        <v>548</v>
      </c>
      <c r="CX8" s="813"/>
      <c r="CY8" s="813"/>
      <c r="CZ8" s="813"/>
      <c r="DA8" s="814"/>
      <c r="DB8" s="812" t="s">
        <v>548</v>
      </c>
      <c r="DC8" s="813"/>
      <c r="DD8" s="813"/>
      <c r="DE8" s="813"/>
      <c r="DF8" s="814"/>
      <c r="DG8" s="812" t="s">
        <v>548</v>
      </c>
      <c r="DH8" s="813"/>
      <c r="DI8" s="813"/>
      <c r="DJ8" s="813"/>
      <c r="DK8" s="814"/>
      <c r="DL8" s="812" t="s">
        <v>548</v>
      </c>
      <c r="DM8" s="813"/>
      <c r="DN8" s="813"/>
      <c r="DO8" s="813"/>
      <c r="DP8" s="814"/>
      <c r="DQ8" s="812" t="s">
        <v>548</v>
      </c>
      <c r="DR8" s="813"/>
      <c r="DS8" s="813"/>
      <c r="DT8" s="813"/>
      <c r="DU8" s="814"/>
      <c r="DV8" s="809"/>
      <c r="DW8" s="810"/>
      <c r="DX8" s="810"/>
      <c r="DY8" s="810"/>
      <c r="DZ8" s="815"/>
      <c r="EA8" s="222"/>
    </row>
    <row r="9" spans="1:131" s="223" customFormat="1" ht="26.25" customHeight="1" x14ac:dyDescent="0.15">
      <c r="A9" s="226">
        <v>3</v>
      </c>
      <c r="B9" s="816" t="s">
        <v>376</v>
      </c>
      <c r="C9" s="817"/>
      <c r="D9" s="817"/>
      <c r="E9" s="817"/>
      <c r="F9" s="817"/>
      <c r="G9" s="817"/>
      <c r="H9" s="817"/>
      <c r="I9" s="817"/>
      <c r="J9" s="817"/>
      <c r="K9" s="817"/>
      <c r="L9" s="817"/>
      <c r="M9" s="817"/>
      <c r="N9" s="817"/>
      <c r="O9" s="817"/>
      <c r="P9" s="818"/>
      <c r="Q9" s="819">
        <v>329</v>
      </c>
      <c r="R9" s="820"/>
      <c r="S9" s="820"/>
      <c r="T9" s="820"/>
      <c r="U9" s="820"/>
      <c r="V9" s="820">
        <v>328</v>
      </c>
      <c r="W9" s="820"/>
      <c r="X9" s="820"/>
      <c r="Y9" s="820"/>
      <c r="Z9" s="820"/>
      <c r="AA9" s="820">
        <v>1</v>
      </c>
      <c r="AB9" s="820"/>
      <c r="AC9" s="820"/>
      <c r="AD9" s="820"/>
      <c r="AE9" s="821"/>
      <c r="AF9" s="822">
        <v>0</v>
      </c>
      <c r="AG9" s="823"/>
      <c r="AH9" s="823"/>
      <c r="AI9" s="823"/>
      <c r="AJ9" s="824"/>
      <c r="AK9" s="805">
        <v>81</v>
      </c>
      <c r="AL9" s="806"/>
      <c r="AM9" s="806"/>
      <c r="AN9" s="806"/>
      <c r="AO9" s="806"/>
      <c r="AP9" s="806">
        <v>238</v>
      </c>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377</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378</v>
      </c>
      <c r="B23" s="825" t="s">
        <v>379</v>
      </c>
      <c r="C23" s="826"/>
      <c r="D23" s="826"/>
      <c r="E23" s="826"/>
      <c r="F23" s="826"/>
      <c r="G23" s="826"/>
      <c r="H23" s="826"/>
      <c r="I23" s="826"/>
      <c r="J23" s="826"/>
      <c r="K23" s="826"/>
      <c r="L23" s="826"/>
      <c r="M23" s="826"/>
      <c r="N23" s="826"/>
      <c r="O23" s="826"/>
      <c r="P23" s="827"/>
      <c r="Q23" s="828">
        <v>34917</v>
      </c>
      <c r="R23" s="829"/>
      <c r="S23" s="829"/>
      <c r="T23" s="829"/>
      <c r="U23" s="829"/>
      <c r="V23" s="829">
        <v>33842</v>
      </c>
      <c r="W23" s="829"/>
      <c r="X23" s="829"/>
      <c r="Y23" s="829"/>
      <c r="Z23" s="829"/>
      <c r="AA23" s="829">
        <v>1075</v>
      </c>
      <c r="AB23" s="829"/>
      <c r="AC23" s="829"/>
      <c r="AD23" s="829"/>
      <c r="AE23" s="830"/>
      <c r="AF23" s="831">
        <v>774</v>
      </c>
      <c r="AG23" s="829"/>
      <c r="AH23" s="829"/>
      <c r="AI23" s="829"/>
      <c r="AJ23" s="832"/>
      <c r="AK23" s="833"/>
      <c r="AL23" s="834"/>
      <c r="AM23" s="834"/>
      <c r="AN23" s="834"/>
      <c r="AO23" s="834"/>
      <c r="AP23" s="829">
        <v>31158</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380</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381</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382</v>
      </c>
      <c r="R26" s="770"/>
      <c r="S26" s="770"/>
      <c r="T26" s="770"/>
      <c r="U26" s="771"/>
      <c r="V26" s="769" t="s">
        <v>383</v>
      </c>
      <c r="W26" s="770"/>
      <c r="X26" s="770"/>
      <c r="Y26" s="770"/>
      <c r="Z26" s="771"/>
      <c r="AA26" s="769" t="s">
        <v>384</v>
      </c>
      <c r="AB26" s="770"/>
      <c r="AC26" s="770"/>
      <c r="AD26" s="770"/>
      <c r="AE26" s="770"/>
      <c r="AF26" s="850" t="s">
        <v>385</v>
      </c>
      <c r="AG26" s="851"/>
      <c r="AH26" s="851"/>
      <c r="AI26" s="851"/>
      <c r="AJ26" s="852"/>
      <c r="AK26" s="770" t="s">
        <v>386</v>
      </c>
      <c r="AL26" s="770"/>
      <c r="AM26" s="770"/>
      <c r="AN26" s="770"/>
      <c r="AO26" s="771"/>
      <c r="AP26" s="769" t="s">
        <v>387</v>
      </c>
      <c r="AQ26" s="770"/>
      <c r="AR26" s="770"/>
      <c r="AS26" s="770"/>
      <c r="AT26" s="771"/>
      <c r="AU26" s="769" t="s">
        <v>388</v>
      </c>
      <c r="AV26" s="770"/>
      <c r="AW26" s="770"/>
      <c r="AX26" s="770"/>
      <c r="AY26" s="771"/>
      <c r="AZ26" s="769" t="s">
        <v>389</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390</v>
      </c>
      <c r="C28" s="786"/>
      <c r="D28" s="786"/>
      <c r="E28" s="786"/>
      <c r="F28" s="786"/>
      <c r="G28" s="786"/>
      <c r="H28" s="786"/>
      <c r="I28" s="786"/>
      <c r="J28" s="786"/>
      <c r="K28" s="786"/>
      <c r="L28" s="786"/>
      <c r="M28" s="786"/>
      <c r="N28" s="786"/>
      <c r="O28" s="786"/>
      <c r="P28" s="787"/>
      <c r="Q28" s="858">
        <v>4527</v>
      </c>
      <c r="R28" s="859"/>
      <c r="S28" s="859"/>
      <c r="T28" s="859"/>
      <c r="U28" s="859"/>
      <c r="V28" s="859">
        <v>4525</v>
      </c>
      <c r="W28" s="859"/>
      <c r="X28" s="859"/>
      <c r="Y28" s="859"/>
      <c r="Z28" s="859"/>
      <c r="AA28" s="859">
        <v>3</v>
      </c>
      <c r="AB28" s="859"/>
      <c r="AC28" s="859"/>
      <c r="AD28" s="859"/>
      <c r="AE28" s="860"/>
      <c r="AF28" s="861">
        <v>3</v>
      </c>
      <c r="AG28" s="859"/>
      <c r="AH28" s="859"/>
      <c r="AI28" s="859"/>
      <c r="AJ28" s="862"/>
      <c r="AK28" s="863">
        <v>451</v>
      </c>
      <c r="AL28" s="864"/>
      <c r="AM28" s="864"/>
      <c r="AN28" s="864"/>
      <c r="AO28" s="864"/>
      <c r="AP28" s="864" t="s">
        <v>548</v>
      </c>
      <c r="AQ28" s="864"/>
      <c r="AR28" s="864"/>
      <c r="AS28" s="864"/>
      <c r="AT28" s="864"/>
      <c r="AU28" s="864" t="s">
        <v>548</v>
      </c>
      <c r="AV28" s="864"/>
      <c r="AW28" s="864"/>
      <c r="AX28" s="864"/>
      <c r="AY28" s="864"/>
      <c r="AZ28" s="865" t="s">
        <v>548</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391</v>
      </c>
      <c r="C29" s="817"/>
      <c r="D29" s="817"/>
      <c r="E29" s="817"/>
      <c r="F29" s="817"/>
      <c r="G29" s="817"/>
      <c r="H29" s="817"/>
      <c r="I29" s="817"/>
      <c r="J29" s="817"/>
      <c r="K29" s="817"/>
      <c r="L29" s="817"/>
      <c r="M29" s="817"/>
      <c r="N29" s="817"/>
      <c r="O29" s="817"/>
      <c r="P29" s="818"/>
      <c r="Q29" s="819">
        <v>5617</v>
      </c>
      <c r="R29" s="820"/>
      <c r="S29" s="820"/>
      <c r="T29" s="820"/>
      <c r="U29" s="820"/>
      <c r="V29" s="820">
        <v>5613</v>
      </c>
      <c r="W29" s="820"/>
      <c r="X29" s="820"/>
      <c r="Y29" s="820"/>
      <c r="Z29" s="820"/>
      <c r="AA29" s="820">
        <v>5</v>
      </c>
      <c r="AB29" s="820"/>
      <c r="AC29" s="820"/>
      <c r="AD29" s="820"/>
      <c r="AE29" s="821"/>
      <c r="AF29" s="822">
        <v>5</v>
      </c>
      <c r="AG29" s="823"/>
      <c r="AH29" s="823"/>
      <c r="AI29" s="823"/>
      <c r="AJ29" s="824"/>
      <c r="AK29" s="870">
        <v>835</v>
      </c>
      <c r="AL29" s="866"/>
      <c r="AM29" s="866"/>
      <c r="AN29" s="866"/>
      <c r="AO29" s="866"/>
      <c r="AP29" s="866" t="s">
        <v>548</v>
      </c>
      <c r="AQ29" s="866"/>
      <c r="AR29" s="866"/>
      <c r="AS29" s="866"/>
      <c r="AT29" s="866"/>
      <c r="AU29" s="866" t="s">
        <v>548</v>
      </c>
      <c r="AV29" s="866"/>
      <c r="AW29" s="866"/>
      <c r="AX29" s="866"/>
      <c r="AY29" s="866"/>
      <c r="AZ29" s="867" t="s">
        <v>548</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392</v>
      </c>
      <c r="C30" s="817"/>
      <c r="D30" s="817"/>
      <c r="E30" s="817"/>
      <c r="F30" s="817"/>
      <c r="G30" s="817"/>
      <c r="H30" s="817"/>
      <c r="I30" s="817"/>
      <c r="J30" s="817"/>
      <c r="K30" s="817"/>
      <c r="L30" s="817"/>
      <c r="M30" s="817"/>
      <c r="N30" s="817"/>
      <c r="O30" s="817"/>
      <c r="P30" s="818"/>
      <c r="Q30" s="819">
        <v>642</v>
      </c>
      <c r="R30" s="820"/>
      <c r="S30" s="820"/>
      <c r="T30" s="820"/>
      <c r="U30" s="820"/>
      <c r="V30" s="820">
        <v>639</v>
      </c>
      <c r="W30" s="820"/>
      <c r="X30" s="820"/>
      <c r="Y30" s="820"/>
      <c r="Z30" s="820"/>
      <c r="AA30" s="820">
        <v>3</v>
      </c>
      <c r="AB30" s="820"/>
      <c r="AC30" s="820"/>
      <c r="AD30" s="820"/>
      <c r="AE30" s="821"/>
      <c r="AF30" s="822">
        <v>3</v>
      </c>
      <c r="AG30" s="823"/>
      <c r="AH30" s="823"/>
      <c r="AI30" s="823"/>
      <c r="AJ30" s="824"/>
      <c r="AK30" s="870">
        <v>213</v>
      </c>
      <c r="AL30" s="866"/>
      <c r="AM30" s="866"/>
      <c r="AN30" s="866"/>
      <c r="AO30" s="866"/>
      <c r="AP30" s="866" t="s">
        <v>548</v>
      </c>
      <c r="AQ30" s="866"/>
      <c r="AR30" s="866"/>
      <c r="AS30" s="866"/>
      <c r="AT30" s="866"/>
      <c r="AU30" s="866" t="s">
        <v>548</v>
      </c>
      <c r="AV30" s="866"/>
      <c r="AW30" s="866"/>
      <c r="AX30" s="866"/>
      <c r="AY30" s="866"/>
      <c r="AZ30" s="867" t="s">
        <v>548</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393</v>
      </c>
      <c r="C31" s="817"/>
      <c r="D31" s="817"/>
      <c r="E31" s="817"/>
      <c r="F31" s="817"/>
      <c r="G31" s="817"/>
      <c r="H31" s="817"/>
      <c r="I31" s="817"/>
      <c r="J31" s="817"/>
      <c r="K31" s="817"/>
      <c r="L31" s="817"/>
      <c r="M31" s="817"/>
      <c r="N31" s="817"/>
      <c r="O31" s="817"/>
      <c r="P31" s="818"/>
      <c r="Q31" s="819">
        <v>1280</v>
      </c>
      <c r="R31" s="820"/>
      <c r="S31" s="820"/>
      <c r="T31" s="820"/>
      <c r="U31" s="820"/>
      <c r="V31" s="820">
        <v>1066</v>
      </c>
      <c r="W31" s="820"/>
      <c r="X31" s="820"/>
      <c r="Y31" s="820"/>
      <c r="Z31" s="820"/>
      <c r="AA31" s="820">
        <v>214</v>
      </c>
      <c r="AB31" s="820"/>
      <c r="AC31" s="820"/>
      <c r="AD31" s="820"/>
      <c r="AE31" s="821"/>
      <c r="AF31" s="822">
        <v>1681</v>
      </c>
      <c r="AG31" s="823"/>
      <c r="AH31" s="823"/>
      <c r="AI31" s="823"/>
      <c r="AJ31" s="824"/>
      <c r="AK31" s="870">
        <v>520</v>
      </c>
      <c r="AL31" s="866"/>
      <c r="AM31" s="866"/>
      <c r="AN31" s="866"/>
      <c r="AO31" s="866"/>
      <c r="AP31" s="866">
        <v>4405</v>
      </c>
      <c r="AQ31" s="866"/>
      <c r="AR31" s="866"/>
      <c r="AS31" s="866"/>
      <c r="AT31" s="866"/>
      <c r="AU31" s="866">
        <v>2687</v>
      </c>
      <c r="AV31" s="866"/>
      <c r="AW31" s="866"/>
      <c r="AX31" s="866"/>
      <c r="AY31" s="866"/>
      <c r="AZ31" s="867" t="s">
        <v>548</v>
      </c>
      <c r="BA31" s="867"/>
      <c r="BB31" s="867"/>
      <c r="BC31" s="867"/>
      <c r="BD31" s="867"/>
      <c r="BE31" s="868" t="s">
        <v>394</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395</v>
      </c>
      <c r="C32" s="817"/>
      <c r="D32" s="817"/>
      <c r="E32" s="817"/>
      <c r="F32" s="817"/>
      <c r="G32" s="817"/>
      <c r="H32" s="817"/>
      <c r="I32" s="817"/>
      <c r="J32" s="817"/>
      <c r="K32" s="817"/>
      <c r="L32" s="817"/>
      <c r="M32" s="817"/>
      <c r="N32" s="817"/>
      <c r="O32" s="817"/>
      <c r="P32" s="818"/>
      <c r="Q32" s="819">
        <v>1552</v>
      </c>
      <c r="R32" s="820"/>
      <c r="S32" s="820"/>
      <c r="T32" s="820"/>
      <c r="U32" s="820"/>
      <c r="V32" s="820">
        <v>1422</v>
      </c>
      <c r="W32" s="820"/>
      <c r="X32" s="820"/>
      <c r="Y32" s="820"/>
      <c r="Z32" s="820"/>
      <c r="AA32" s="820">
        <v>129</v>
      </c>
      <c r="AB32" s="820"/>
      <c r="AC32" s="820"/>
      <c r="AD32" s="820"/>
      <c r="AE32" s="821"/>
      <c r="AF32" s="822">
        <v>517</v>
      </c>
      <c r="AG32" s="823"/>
      <c r="AH32" s="823"/>
      <c r="AI32" s="823"/>
      <c r="AJ32" s="824"/>
      <c r="AK32" s="870">
        <v>1047</v>
      </c>
      <c r="AL32" s="866"/>
      <c r="AM32" s="866"/>
      <c r="AN32" s="866"/>
      <c r="AO32" s="866"/>
      <c r="AP32" s="866">
        <v>7593</v>
      </c>
      <c r="AQ32" s="866"/>
      <c r="AR32" s="866"/>
      <c r="AS32" s="866"/>
      <c r="AT32" s="866"/>
      <c r="AU32" s="866">
        <v>6165</v>
      </c>
      <c r="AV32" s="866"/>
      <c r="AW32" s="866"/>
      <c r="AX32" s="866"/>
      <c r="AY32" s="866"/>
      <c r="AZ32" s="867" t="s">
        <v>548</v>
      </c>
      <c r="BA32" s="867"/>
      <c r="BB32" s="867"/>
      <c r="BC32" s="867"/>
      <c r="BD32" s="867"/>
      <c r="BE32" s="868" t="s">
        <v>394</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0"/>
      <c r="AL33" s="866"/>
      <c r="AM33" s="866"/>
      <c r="AN33" s="866"/>
      <c r="AO33" s="866"/>
      <c r="AP33" s="866"/>
      <c r="AQ33" s="866"/>
      <c r="AR33" s="866"/>
      <c r="AS33" s="866"/>
      <c r="AT33" s="866"/>
      <c r="AU33" s="866"/>
      <c r="AV33" s="866"/>
      <c r="AW33" s="866"/>
      <c r="AX33" s="866"/>
      <c r="AY33" s="866"/>
      <c r="AZ33" s="867"/>
      <c r="BA33" s="867"/>
      <c r="BB33" s="867"/>
      <c r="BC33" s="867"/>
      <c r="BD33" s="867"/>
      <c r="BE33" s="868"/>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396</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378</v>
      </c>
      <c r="B63" s="825" t="s">
        <v>397</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2208</v>
      </c>
      <c r="AG63" s="880"/>
      <c r="AH63" s="880"/>
      <c r="AI63" s="880"/>
      <c r="AJ63" s="881"/>
      <c r="AK63" s="882"/>
      <c r="AL63" s="877"/>
      <c r="AM63" s="877"/>
      <c r="AN63" s="877"/>
      <c r="AO63" s="877"/>
      <c r="AP63" s="880">
        <v>11998</v>
      </c>
      <c r="AQ63" s="880"/>
      <c r="AR63" s="880"/>
      <c r="AS63" s="880"/>
      <c r="AT63" s="880"/>
      <c r="AU63" s="880">
        <v>8852</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399</v>
      </c>
      <c r="B66" s="764"/>
      <c r="C66" s="764"/>
      <c r="D66" s="764"/>
      <c r="E66" s="764"/>
      <c r="F66" s="764"/>
      <c r="G66" s="764"/>
      <c r="H66" s="764"/>
      <c r="I66" s="764"/>
      <c r="J66" s="764"/>
      <c r="K66" s="764"/>
      <c r="L66" s="764"/>
      <c r="M66" s="764"/>
      <c r="N66" s="764"/>
      <c r="O66" s="764"/>
      <c r="P66" s="765"/>
      <c r="Q66" s="769" t="s">
        <v>382</v>
      </c>
      <c r="R66" s="770"/>
      <c r="S66" s="770"/>
      <c r="T66" s="770"/>
      <c r="U66" s="771"/>
      <c r="V66" s="769" t="s">
        <v>383</v>
      </c>
      <c r="W66" s="770"/>
      <c r="X66" s="770"/>
      <c r="Y66" s="770"/>
      <c r="Z66" s="771"/>
      <c r="AA66" s="769" t="s">
        <v>384</v>
      </c>
      <c r="AB66" s="770"/>
      <c r="AC66" s="770"/>
      <c r="AD66" s="770"/>
      <c r="AE66" s="771"/>
      <c r="AF66" s="890" t="s">
        <v>385</v>
      </c>
      <c r="AG66" s="851"/>
      <c r="AH66" s="851"/>
      <c r="AI66" s="851"/>
      <c r="AJ66" s="891"/>
      <c r="AK66" s="769" t="s">
        <v>386</v>
      </c>
      <c r="AL66" s="764"/>
      <c r="AM66" s="764"/>
      <c r="AN66" s="764"/>
      <c r="AO66" s="765"/>
      <c r="AP66" s="769" t="s">
        <v>387</v>
      </c>
      <c r="AQ66" s="770"/>
      <c r="AR66" s="770"/>
      <c r="AS66" s="770"/>
      <c r="AT66" s="771"/>
      <c r="AU66" s="769" t="s">
        <v>400</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551</v>
      </c>
      <c r="C68" s="906"/>
      <c r="D68" s="906"/>
      <c r="E68" s="906"/>
      <c r="F68" s="906"/>
      <c r="G68" s="906"/>
      <c r="H68" s="906"/>
      <c r="I68" s="906"/>
      <c r="J68" s="906"/>
      <c r="K68" s="906"/>
      <c r="L68" s="906"/>
      <c r="M68" s="906"/>
      <c r="N68" s="906"/>
      <c r="O68" s="906"/>
      <c r="P68" s="907"/>
      <c r="Q68" s="908">
        <v>3715</v>
      </c>
      <c r="R68" s="902"/>
      <c r="S68" s="902"/>
      <c r="T68" s="902"/>
      <c r="U68" s="902"/>
      <c r="V68" s="902">
        <v>3672</v>
      </c>
      <c r="W68" s="902"/>
      <c r="X68" s="902"/>
      <c r="Y68" s="902"/>
      <c r="Z68" s="902"/>
      <c r="AA68" s="902">
        <v>44</v>
      </c>
      <c r="AB68" s="902"/>
      <c r="AC68" s="902"/>
      <c r="AD68" s="902"/>
      <c r="AE68" s="902"/>
      <c r="AF68" s="902">
        <v>39</v>
      </c>
      <c r="AG68" s="902"/>
      <c r="AH68" s="902"/>
      <c r="AI68" s="902"/>
      <c r="AJ68" s="902"/>
      <c r="AK68" s="902" t="s">
        <v>548</v>
      </c>
      <c r="AL68" s="902"/>
      <c r="AM68" s="902"/>
      <c r="AN68" s="902"/>
      <c r="AO68" s="902"/>
      <c r="AP68" s="902">
        <v>2323</v>
      </c>
      <c r="AQ68" s="902"/>
      <c r="AR68" s="902"/>
      <c r="AS68" s="902"/>
      <c r="AT68" s="902"/>
      <c r="AU68" s="902">
        <v>2065</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552</v>
      </c>
      <c r="C69" s="910"/>
      <c r="D69" s="910"/>
      <c r="E69" s="910"/>
      <c r="F69" s="910"/>
      <c r="G69" s="910"/>
      <c r="H69" s="910"/>
      <c r="I69" s="910"/>
      <c r="J69" s="910"/>
      <c r="K69" s="910"/>
      <c r="L69" s="910"/>
      <c r="M69" s="910"/>
      <c r="N69" s="910"/>
      <c r="O69" s="910"/>
      <c r="P69" s="911"/>
      <c r="Q69" s="912">
        <v>0</v>
      </c>
      <c r="R69" s="866"/>
      <c r="S69" s="866"/>
      <c r="T69" s="866"/>
      <c r="U69" s="866"/>
      <c r="V69" s="866">
        <v>0</v>
      </c>
      <c r="W69" s="866"/>
      <c r="X69" s="866"/>
      <c r="Y69" s="866"/>
      <c r="Z69" s="866"/>
      <c r="AA69" s="866">
        <v>0</v>
      </c>
      <c r="AB69" s="866"/>
      <c r="AC69" s="866"/>
      <c r="AD69" s="866"/>
      <c r="AE69" s="866"/>
      <c r="AF69" s="866">
        <v>0</v>
      </c>
      <c r="AG69" s="866"/>
      <c r="AH69" s="866"/>
      <c r="AI69" s="866"/>
      <c r="AJ69" s="866"/>
      <c r="AK69" s="866" t="s">
        <v>548</v>
      </c>
      <c r="AL69" s="866"/>
      <c r="AM69" s="866"/>
      <c r="AN69" s="866"/>
      <c r="AO69" s="866"/>
      <c r="AP69" s="866" t="s">
        <v>548</v>
      </c>
      <c r="AQ69" s="866"/>
      <c r="AR69" s="866"/>
      <c r="AS69" s="866"/>
      <c r="AT69" s="866"/>
      <c r="AU69" s="866" t="s">
        <v>548</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553</v>
      </c>
      <c r="C70" s="910"/>
      <c r="D70" s="910"/>
      <c r="E70" s="910"/>
      <c r="F70" s="910"/>
      <c r="G70" s="910"/>
      <c r="H70" s="910"/>
      <c r="I70" s="910"/>
      <c r="J70" s="910"/>
      <c r="K70" s="910"/>
      <c r="L70" s="910"/>
      <c r="M70" s="910"/>
      <c r="N70" s="910"/>
      <c r="O70" s="910"/>
      <c r="P70" s="911"/>
      <c r="Q70" s="912">
        <v>7342</v>
      </c>
      <c r="R70" s="866"/>
      <c r="S70" s="866"/>
      <c r="T70" s="866"/>
      <c r="U70" s="866"/>
      <c r="V70" s="866">
        <v>7213</v>
      </c>
      <c r="W70" s="866"/>
      <c r="X70" s="866"/>
      <c r="Y70" s="866"/>
      <c r="Z70" s="866"/>
      <c r="AA70" s="866">
        <v>129</v>
      </c>
      <c r="AB70" s="866"/>
      <c r="AC70" s="866"/>
      <c r="AD70" s="866"/>
      <c r="AE70" s="866"/>
      <c r="AF70" s="866">
        <v>129</v>
      </c>
      <c r="AG70" s="866"/>
      <c r="AH70" s="866"/>
      <c r="AI70" s="866"/>
      <c r="AJ70" s="866"/>
      <c r="AK70" s="866">
        <v>2723</v>
      </c>
      <c r="AL70" s="866"/>
      <c r="AM70" s="866"/>
      <c r="AN70" s="866"/>
      <c r="AO70" s="866"/>
      <c r="AP70" s="866" t="s">
        <v>548</v>
      </c>
      <c r="AQ70" s="866"/>
      <c r="AR70" s="866"/>
      <c r="AS70" s="866"/>
      <c r="AT70" s="866"/>
      <c r="AU70" s="866" t="s">
        <v>548</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554</v>
      </c>
      <c r="C71" s="910"/>
      <c r="D71" s="910"/>
      <c r="E71" s="910"/>
      <c r="F71" s="910"/>
      <c r="G71" s="910"/>
      <c r="H71" s="910"/>
      <c r="I71" s="910"/>
      <c r="J71" s="910"/>
      <c r="K71" s="910"/>
      <c r="L71" s="910"/>
      <c r="M71" s="910"/>
      <c r="N71" s="910"/>
      <c r="O71" s="910"/>
      <c r="P71" s="911"/>
      <c r="Q71" s="912">
        <v>75</v>
      </c>
      <c r="R71" s="866"/>
      <c r="S71" s="866"/>
      <c r="T71" s="866"/>
      <c r="U71" s="866"/>
      <c r="V71" s="866">
        <v>71</v>
      </c>
      <c r="W71" s="866"/>
      <c r="X71" s="866"/>
      <c r="Y71" s="866"/>
      <c r="Z71" s="866"/>
      <c r="AA71" s="866">
        <v>4</v>
      </c>
      <c r="AB71" s="866"/>
      <c r="AC71" s="866"/>
      <c r="AD71" s="866"/>
      <c r="AE71" s="866"/>
      <c r="AF71" s="866">
        <v>4</v>
      </c>
      <c r="AG71" s="866"/>
      <c r="AH71" s="866"/>
      <c r="AI71" s="866"/>
      <c r="AJ71" s="866"/>
      <c r="AK71" s="866">
        <v>5</v>
      </c>
      <c r="AL71" s="866"/>
      <c r="AM71" s="866"/>
      <c r="AN71" s="866"/>
      <c r="AO71" s="866"/>
      <c r="AP71" s="866" t="s">
        <v>548</v>
      </c>
      <c r="AQ71" s="866"/>
      <c r="AR71" s="866"/>
      <c r="AS71" s="866"/>
      <c r="AT71" s="866"/>
      <c r="AU71" s="866" t="s">
        <v>548</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t="s">
        <v>555</v>
      </c>
      <c r="C72" s="910"/>
      <c r="D72" s="910"/>
      <c r="E72" s="910"/>
      <c r="F72" s="910"/>
      <c r="G72" s="910"/>
      <c r="H72" s="910"/>
      <c r="I72" s="910"/>
      <c r="J72" s="910"/>
      <c r="K72" s="910"/>
      <c r="L72" s="910"/>
      <c r="M72" s="910"/>
      <c r="N72" s="910"/>
      <c r="O72" s="910"/>
      <c r="P72" s="911"/>
      <c r="Q72" s="912">
        <v>117</v>
      </c>
      <c r="R72" s="866"/>
      <c r="S72" s="866"/>
      <c r="T72" s="866"/>
      <c r="U72" s="866"/>
      <c r="V72" s="866">
        <v>94</v>
      </c>
      <c r="W72" s="866"/>
      <c r="X72" s="866"/>
      <c r="Y72" s="866"/>
      <c r="Z72" s="866"/>
      <c r="AA72" s="866">
        <v>23</v>
      </c>
      <c r="AB72" s="866"/>
      <c r="AC72" s="866"/>
      <c r="AD72" s="866"/>
      <c r="AE72" s="866"/>
      <c r="AF72" s="866">
        <v>23</v>
      </c>
      <c r="AG72" s="866"/>
      <c r="AH72" s="866"/>
      <c r="AI72" s="866"/>
      <c r="AJ72" s="866"/>
      <c r="AK72" s="866" t="s">
        <v>488</v>
      </c>
      <c r="AL72" s="866"/>
      <c r="AM72" s="866"/>
      <c r="AN72" s="866"/>
      <c r="AO72" s="866"/>
      <c r="AP72" s="866" t="s">
        <v>548</v>
      </c>
      <c r="AQ72" s="866"/>
      <c r="AR72" s="866"/>
      <c r="AS72" s="866"/>
      <c r="AT72" s="866"/>
      <c r="AU72" s="866" t="s">
        <v>548</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t="s">
        <v>556</v>
      </c>
      <c r="C73" s="910"/>
      <c r="D73" s="910"/>
      <c r="E73" s="910"/>
      <c r="F73" s="910"/>
      <c r="G73" s="910"/>
      <c r="H73" s="910"/>
      <c r="I73" s="910"/>
      <c r="J73" s="910"/>
      <c r="K73" s="910"/>
      <c r="L73" s="910"/>
      <c r="M73" s="910"/>
      <c r="N73" s="910"/>
      <c r="O73" s="910"/>
      <c r="P73" s="911"/>
      <c r="Q73" s="912">
        <v>800</v>
      </c>
      <c r="R73" s="866"/>
      <c r="S73" s="866"/>
      <c r="T73" s="866"/>
      <c r="U73" s="866"/>
      <c r="V73" s="866">
        <v>761</v>
      </c>
      <c r="W73" s="866"/>
      <c r="X73" s="866"/>
      <c r="Y73" s="866"/>
      <c r="Z73" s="866"/>
      <c r="AA73" s="866">
        <v>39</v>
      </c>
      <c r="AB73" s="866"/>
      <c r="AC73" s="866"/>
      <c r="AD73" s="866"/>
      <c r="AE73" s="866"/>
      <c r="AF73" s="866">
        <v>39</v>
      </c>
      <c r="AG73" s="866"/>
      <c r="AH73" s="866"/>
      <c r="AI73" s="866"/>
      <c r="AJ73" s="866"/>
      <c r="AK73" s="866" t="s">
        <v>488</v>
      </c>
      <c r="AL73" s="866"/>
      <c r="AM73" s="866"/>
      <c r="AN73" s="866"/>
      <c r="AO73" s="866"/>
      <c r="AP73" s="866" t="s">
        <v>548</v>
      </c>
      <c r="AQ73" s="866"/>
      <c r="AR73" s="866"/>
      <c r="AS73" s="866"/>
      <c r="AT73" s="866"/>
      <c r="AU73" s="866" t="s">
        <v>548</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t="s">
        <v>557</v>
      </c>
      <c r="C74" s="910"/>
      <c r="D74" s="910"/>
      <c r="E74" s="910"/>
      <c r="F74" s="910"/>
      <c r="G74" s="910"/>
      <c r="H74" s="910"/>
      <c r="I74" s="910"/>
      <c r="J74" s="910"/>
      <c r="K74" s="910"/>
      <c r="L74" s="910"/>
      <c r="M74" s="910"/>
      <c r="N74" s="910"/>
      <c r="O74" s="910"/>
      <c r="P74" s="911"/>
      <c r="Q74" s="912">
        <v>156266</v>
      </c>
      <c r="R74" s="866"/>
      <c r="S74" s="866"/>
      <c r="T74" s="866"/>
      <c r="U74" s="866"/>
      <c r="V74" s="866">
        <v>153668</v>
      </c>
      <c r="W74" s="866"/>
      <c r="X74" s="866"/>
      <c r="Y74" s="866"/>
      <c r="Z74" s="866"/>
      <c r="AA74" s="866">
        <v>2598</v>
      </c>
      <c r="AB74" s="866"/>
      <c r="AC74" s="866"/>
      <c r="AD74" s="866"/>
      <c r="AE74" s="866"/>
      <c r="AF74" s="866">
        <v>2598</v>
      </c>
      <c r="AG74" s="866"/>
      <c r="AH74" s="866"/>
      <c r="AI74" s="866"/>
      <c r="AJ74" s="866"/>
      <c r="AK74" s="866">
        <v>1803</v>
      </c>
      <c r="AL74" s="866"/>
      <c r="AM74" s="866"/>
      <c r="AN74" s="866"/>
      <c r="AO74" s="866"/>
      <c r="AP74" s="866" t="s">
        <v>548</v>
      </c>
      <c r="AQ74" s="866"/>
      <c r="AR74" s="866"/>
      <c r="AS74" s="866"/>
      <c r="AT74" s="866"/>
      <c r="AU74" s="866" t="s">
        <v>548</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378</v>
      </c>
      <c r="B88" s="825" t="s">
        <v>401</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2832</v>
      </c>
      <c r="AG88" s="880"/>
      <c r="AH88" s="880"/>
      <c r="AI88" s="880"/>
      <c r="AJ88" s="880"/>
      <c r="AK88" s="877"/>
      <c r="AL88" s="877"/>
      <c r="AM88" s="877"/>
      <c r="AN88" s="877"/>
      <c r="AO88" s="877"/>
      <c r="AP88" s="880">
        <v>2323</v>
      </c>
      <c r="AQ88" s="880"/>
      <c r="AR88" s="880"/>
      <c r="AS88" s="880"/>
      <c r="AT88" s="880"/>
      <c r="AU88" s="880">
        <v>2065</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825" t="s">
        <v>402</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58</v>
      </c>
      <c r="CS102" s="888"/>
      <c r="CT102" s="888"/>
      <c r="CU102" s="888"/>
      <c r="CV102" s="927"/>
      <c r="CW102" s="926" t="s">
        <v>548</v>
      </c>
      <c r="CX102" s="888"/>
      <c r="CY102" s="888"/>
      <c r="CZ102" s="888"/>
      <c r="DA102" s="927"/>
      <c r="DB102" s="926" t="s">
        <v>548</v>
      </c>
      <c r="DC102" s="888"/>
      <c r="DD102" s="888"/>
      <c r="DE102" s="888"/>
      <c r="DF102" s="927"/>
      <c r="DG102" s="926" t="s">
        <v>548</v>
      </c>
      <c r="DH102" s="888"/>
      <c r="DI102" s="888"/>
      <c r="DJ102" s="888"/>
      <c r="DK102" s="927"/>
      <c r="DL102" s="926" t="s">
        <v>548</v>
      </c>
      <c r="DM102" s="888"/>
      <c r="DN102" s="888"/>
      <c r="DO102" s="888"/>
      <c r="DP102" s="927"/>
      <c r="DQ102" s="926" t="s">
        <v>548</v>
      </c>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403</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404</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407</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408</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409</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410</v>
      </c>
      <c r="AB109" s="929"/>
      <c r="AC109" s="929"/>
      <c r="AD109" s="929"/>
      <c r="AE109" s="930"/>
      <c r="AF109" s="928" t="s">
        <v>411</v>
      </c>
      <c r="AG109" s="929"/>
      <c r="AH109" s="929"/>
      <c r="AI109" s="929"/>
      <c r="AJ109" s="930"/>
      <c r="AK109" s="928" t="s">
        <v>294</v>
      </c>
      <c r="AL109" s="929"/>
      <c r="AM109" s="929"/>
      <c r="AN109" s="929"/>
      <c r="AO109" s="930"/>
      <c r="AP109" s="928" t="s">
        <v>412</v>
      </c>
      <c r="AQ109" s="929"/>
      <c r="AR109" s="929"/>
      <c r="AS109" s="929"/>
      <c r="AT109" s="931"/>
      <c r="AU109" s="948" t="s">
        <v>409</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410</v>
      </c>
      <c r="BR109" s="929"/>
      <c r="BS109" s="929"/>
      <c r="BT109" s="929"/>
      <c r="BU109" s="930"/>
      <c r="BV109" s="928" t="s">
        <v>411</v>
      </c>
      <c r="BW109" s="929"/>
      <c r="BX109" s="929"/>
      <c r="BY109" s="929"/>
      <c r="BZ109" s="930"/>
      <c r="CA109" s="928" t="s">
        <v>294</v>
      </c>
      <c r="CB109" s="929"/>
      <c r="CC109" s="929"/>
      <c r="CD109" s="929"/>
      <c r="CE109" s="930"/>
      <c r="CF109" s="949" t="s">
        <v>412</v>
      </c>
      <c r="CG109" s="949"/>
      <c r="CH109" s="949"/>
      <c r="CI109" s="949"/>
      <c r="CJ109" s="949"/>
      <c r="CK109" s="928" t="s">
        <v>413</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410</v>
      </c>
      <c r="DH109" s="929"/>
      <c r="DI109" s="929"/>
      <c r="DJ109" s="929"/>
      <c r="DK109" s="930"/>
      <c r="DL109" s="928" t="s">
        <v>411</v>
      </c>
      <c r="DM109" s="929"/>
      <c r="DN109" s="929"/>
      <c r="DO109" s="929"/>
      <c r="DP109" s="930"/>
      <c r="DQ109" s="928" t="s">
        <v>294</v>
      </c>
      <c r="DR109" s="929"/>
      <c r="DS109" s="929"/>
      <c r="DT109" s="929"/>
      <c r="DU109" s="930"/>
      <c r="DV109" s="928" t="s">
        <v>412</v>
      </c>
      <c r="DW109" s="929"/>
      <c r="DX109" s="929"/>
      <c r="DY109" s="929"/>
      <c r="DZ109" s="931"/>
    </row>
    <row r="110" spans="1:131" s="218" customFormat="1" ht="26.25" customHeight="1" x14ac:dyDescent="0.15">
      <c r="A110" s="932" t="s">
        <v>414</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2989925</v>
      </c>
      <c r="AB110" s="936"/>
      <c r="AC110" s="936"/>
      <c r="AD110" s="936"/>
      <c r="AE110" s="937"/>
      <c r="AF110" s="938">
        <v>2912522</v>
      </c>
      <c r="AG110" s="936"/>
      <c r="AH110" s="936"/>
      <c r="AI110" s="936"/>
      <c r="AJ110" s="937"/>
      <c r="AK110" s="938">
        <v>2784513</v>
      </c>
      <c r="AL110" s="936"/>
      <c r="AM110" s="936"/>
      <c r="AN110" s="936"/>
      <c r="AO110" s="937"/>
      <c r="AP110" s="939">
        <v>20.9</v>
      </c>
      <c r="AQ110" s="940"/>
      <c r="AR110" s="940"/>
      <c r="AS110" s="940"/>
      <c r="AT110" s="941"/>
      <c r="AU110" s="942" t="s">
        <v>69</v>
      </c>
      <c r="AV110" s="943"/>
      <c r="AW110" s="943"/>
      <c r="AX110" s="943"/>
      <c r="AY110" s="943"/>
      <c r="AZ110" s="965" t="s">
        <v>415</v>
      </c>
      <c r="BA110" s="933"/>
      <c r="BB110" s="933"/>
      <c r="BC110" s="933"/>
      <c r="BD110" s="933"/>
      <c r="BE110" s="933"/>
      <c r="BF110" s="933"/>
      <c r="BG110" s="933"/>
      <c r="BH110" s="933"/>
      <c r="BI110" s="933"/>
      <c r="BJ110" s="933"/>
      <c r="BK110" s="933"/>
      <c r="BL110" s="933"/>
      <c r="BM110" s="933"/>
      <c r="BN110" s="933"/>
      <c r="BO110" s="933"/>
      <c r="BP110" s="934"/>
      <c r="BQ110" s="966">
        <v>30207329</v>
      </c>
      <c r="BR110" s="967"/>
      <c r="BS110" s="967"/>
      <c r="BT110" s="967"/>
      <c r="BU110" s="967"/>
      <c r="BV110" s="967">
        <v>29845566</v>
      </c>
      <c r="BW110" s="967"/>
      <c r="BX110" s="967"/>
      <c r="BY110" s="967"/>
      <c r="BZ110" s="967"/>
      <c r="CA110" s="967">
        <v>31157484</v>
      </c>
      <c r="CB110" s="967"/>
      <c r="CC110" s="967"/>
      <c r="CD110" s="967"/>
      <c r="CE110" s="967"/>
      <c r="CF110" s="980">
        <v>233.6</v>
      </c>
      <c r="CG110" s="981"/>
      <c r="CH110" s="981"/>
      <c r="CI110" s="981"/>
      <c r="CJ110" s="981"/>
      <c r="CK110" s="982" t="s">
        <v>416</v>
      </c>
      <c r="CL110" s="983"/>
      <c r="CM110" s="965" t="s">
        <v>417</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v>2048640</v>
      </c>
      <c r="DM110" s="967"/>
      <c r="DN110" s="967"/>
      <c r="DO110" s="967"/>
      <c r="DP110" s="967"/>
      <c r="DQ110" s="967">
        <v>1955250</v>
      </c>
      <c r="DR110" s="967"/>
      <c r="DS110" s="967"/>
      <c r="DT110" s="967"/>
      <c r="DU110" s="967"/>
      <c r="DV110" s="968">
        <v>14.7</v>
      </c>
      <c r="DW110" s="968"/>
      <c r="DX110" s="968"/>
      <c r="DY110" s="968"/>
      <c r="DZ110" s="969"/>
    </row>
    <row r="111" spans="1:131" s="218" customFormat="1" ht="26.25" customHeight="1" x14ac:dyDescent="0.15">
      <c r="A111" s="970" t="s">
        <v>418</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419</v>
      </c>
      <c r="BA111" s="959"/>
      <c r="BB111" s="959"/>
      <c r="BC111" s="959"/>
      <c r="BD111" s="959"/>
      <c r="BE111" s="959"/>
      <c r="BF111" s="959"/>
      <c r="BG111" s="959"/>
      <c r="BH111" s="959"/>
      <c r="BI111" s="959"/>
      <c r="BJ111" s="959"/>
      <c r="BK111" s="959"/>
      <c r="BL111" s="959"/>
      <c r="BM111" s="959"/>
      <c r="BN111" s="959"/>
      <c r="BO111" s="959"/>
      <c r="BP111" s="960"/>
      <c r="BQ111" s="961">
        <v>66064</v>
      </c>
      <c r="BR111" s="962"/>
      <c r="BS111" s="962"/>
      <c r="BT111" s="962"/>
      <c r="BU111" s="962"/>
      <c r="BV111" s="962">
        <v>2092373</v>
      </c>
      <c r="BW111" s="962"/>
      <c r="BX111" s="962"/>
      <c r="BY111" s="962"/>
      <c r="BZ111" s="962"/>
      <c r="CA111" s="962">
        <v>1982746</v>
      </c>
      <c r="CB111" s="962"/>
      <c r="CC111" s="962"/>
      <c r="CD111" s="962"/>
      <c r="CE111" s="962"/>
      <c r="CF111" s="956">
        <v>14.9</v>
      </c>
      <c r="CG111" s="957"/>
      <c r="CH111" s="957"/>
      <c r="CI111" s="957"/>
      <c r="CJ111" s="957"/>
      <c r="CK111" s="984"/>
      <c r="CL111" s="985"/>
      <c r="CM111" s="958" t="s">
        <v>420</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421</v>
      </c>
      <c r="B112" s="989"/>
      <c r="C112" s="959" t="s">
        <v>422</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423</v>
      </c>
      <c r="BA112" s="959"/>
      <c r="BB112" s="959"/>
      <c r="BC112" s="959"/>
      <c r="BD112" s="959"/>
      <c r="BE112" s="959"/>
      <c r="BF112" s="959"/>
      <c r="BG112" s="959"/>
      <c r="BH112" s="959"/>
      <c r="BI112" s="959"/>
      <c r="BJ112" s="959"/>
      <c r="BK112" s="959"/>
      <c r="BL112" s="959"/>
      <c r="BM112" s="959"/>
      <c r="BN112" s="959"/>
      <c r="BO112" s="959"/>
      <c r="BP112" s="960"/>
      <c r="BQ112" s="961">
        <v>10422680</v>
      </c>
      <c r="BR112" s="962"/>
      <c r="BS112" s="962"/>
      <c r="BT112" s="962"/>
      <c r="BU112" s="962"/>
      <c r="BV112" s="962">
        <v>9684945</v>
      </c>
      <c r="BW112" s="962"/>
      <c r="BX112" s="962"/>
      <c r="BY112" s="962"/>
      <c r="BZ112" s="962"/>
      <c r="CA112" s="962">
        <v>8852423</v>
      </c>
      <c r="CB112" s="962"/>
      <c r="CC112" s="962"/>
      <c r="CD112" s="962"/>
      <c r="CE112" s="962"/>
      <c r="CF112" s="956">
        <v>66.400000000000006</v>
      </c>
      <c r="CG112" s="957"/>
      <c r="CH112" s="957"/>
      <c r="CI112" s="957"/>
      <c r="CJ112" s="957"/>
      <c r="CK112" s="984"/>
      <c r="CL112" s="985"/>
      <c r="CM112" s="958" t="s">
        <v>424</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425</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1096374</v>
      </c>
      <c r="AB113" s="974"/>
      <c r="AC113" s="974"/>
      <c r="AD113" s="974"/>
      <c r="AE113" s="975"/>
      <c r="AF113" s="976">
        <v>1085484</v>
      </c>
      <c r="AG113" s="974"/>
      <c r="AH113" s="974"/>
      <c r="AI113" s="974"/>
      <c r="AJ113" s="975"/>
      <c r="AK113" s="976">
        <v>1134731</v>
      </c>
      <c r="AL113" s="974"/>
      <c r="AM113" s="974"/>
      <c r="AN113" s="974"/>
      <c r="AO113" s="975"/>
      <c r="AP113" s="977">
        <v>8.5</v>
      </c>
      <c r="AQ113" s="978"/>
      <c r="AR113" s="978"/>
      <c r="AS113" s="978"/>
      <c r="AT113" s="979"/>
      <c r="AU113" s="944"/>
      <c r="AV113" s="945"/>
      <c r="AW113" s="945"/>
      <c r="AX113" s="945"/>
      <c r="AY113" s="945"/>
      <c r="AZ113" s="958" t="s">
        <v>426</v>
      </c>
      <c r="BA113" s="959"/>
      <c r="BB113" s="959"/>
      <c r="BC113" s="959"/>
      <c r="BD113" s="959"/>
      <c r="BE113" s="959"/>
      <c r="BF113" s="959"/>
      <c r="BG113" s="959"/>
      <c r="BH113" s="959"/>
      <c r="BI113" s="959"/>
      <c r="BJ113" s="959"/>
      <c r="BK113" s="959"/>
      <c r="BL113" s="959"/>
      <c r="BM113" s="959"/>
      <c r="BN113" s="959"/>
      <c r="BO113" s="959"/>
      <c r="BP113" s="960"/>
      <c r="BQ113" s="961">
        <v>2225813</v>
      </c>
      <c r="BR113" s="962"/>
      <c r="BS113" s="962"/>
      <c r="BT113" s="962"/>
      <c r="BU113" s="962"/>
      <c r="BV113" s="962">
        <v>2123422</v>
      </c>
      <c r="BW113" s="962"/>
      <c r="BX113" s="962"/>
      <c r="BY113" s="962"/>
      <c r="BZ113" s="962"/>
      <c r="CA113" s="962">
        <v>2064936</v>
      </c>
      <c r="CB113" s="962"/>
      <c r="CC113" s="962"/>
      <c r="CD113" s="962"/>
      <c r="CE113" s="962"/>
      <c r="CF113" s="956">
        <v>15.5</v>
      </c>
      <c r="CG113" s="957"/>
      <c r="CH113" s="957"/>
      <c r="CI113" s="957"/>
      <c r="CJ113" s="957"/>
      <c r="CK113" s="984"/>
      <c r="CL113" s="985"/>
      <c r="CM113" s="958" t="s">
        <v>427</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428</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207880</v>
      </c>
      <c r="AB114" s="995"/>
      <c r="AC114" s="995"/>
      <c r="AD114" s="995"/>
      <c r="AE114" s="996"/>
      <c r="AF114" s="997">
        <v>176852</v>
      </c>
      <c r="AG114" s="995"/>
      <c r="AH114" s="995"/>
      <c r="AI114" s="995"/>
      <c r="AJ114" s="996"/>
      <c r="AK114" s="997">
        <v>187497</v>
      </c>
      <c r="AL114" s="995"/>
      <c r="AM114" s="995"/>
      <c r="AN114" s="995"/>
      <c r="AO114" s="996"/>
      <c r="AP114" s="998">
        <v>1.4</v>
      </c>
      <c r="AQ114" s="999"/>
      <c r="AR114" s="999"/>
      <c r="AS114" s="999"/>
      <c r="AT114" s="1000"/>
      <c r="AU114" s="944"/>
      <c r="AV114" s="945"/>
      <c r="AW114" s="945"/>
      <c r="AX114" s="945"/>
      <c r="AY114" s="945"/>
      <c r="AZ114" s="958" t="s">
        <v>429</v>
      </c>
      <c r="BA114" s="959"/>
      <c r="BB114" s="959"/>
      <c r="BC114" s="959"/>
      <c r="BD114" s="959"/>
      <c r="BE114" s="959"/>
      <c r="BF114" s="959"/>
      <c r="BG114" s="959"/>
      <c r="BH114" s="959"/>
      <c r="BI114" s="959"/>
      <c r="BJ114" s="959"/>
      <c r="BK114" s="959"/>
      <c r="BL114" s="959"/>
      <c r="BM114" s="959"/>
      <c r="BN114" s="959"/>
      <c r="BO114" s="959"/>
      <c r="BP114" s="960"/>
      <c r="BQ114" s="961">
        <v>3164394</v>
      </c>
      <c r="BR114" s="962"/>
      <c r="BS114" s="962"/>
      <c r="BT114" s="962"/>
      <c r="BU114" s="962"/>
      <c r="BV114" s="962">
        <v>3535438</v>
      </c>
      <c r="BW114" s="962"/>
      <c r="BX114" s="962"/>
      <c r="BY114" s="962"/>
      <c r="BZ114" s="962"/>
      <c r="CA114" s="962">
        <v>4027510</v>
      </c>
      <c r="CB114" s="962"/>
      <c r="CC114" s="962"/>
      <c r="CD114" s="962"/>
      <c r="CE114" s="962"/>
      <c r="CF114" s="956">
        <v>30.2</v>
      </c>
      <c r="CG114" s="957"/>
      <c r="CH114" s="957"/>
      <c r="CI114" s="957"/>
      <c r="CJ114" s="957"/>
      <c r="CK114" s="984"/>
      <c r="CL114" s="985"/>
      <c r="CM114" s="958" t="s">
        <v>430</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431</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34688</v>
      </c>
      <c r="AB115" s="974"/>
      <c r="AC115" s="974"/>
      <c r="AD115" s="974"/>
      <c r="AE115" s="975"/>
      <c r="AF115" s="976">
        <v>25482</v>
      </c>
      <c r="AG115" s="974"/>
      <c r="AH115" s="974"/>
      <c r="AI115" s="974"/>
      <c r="AJ115" s="975"/>
      <c r="AK115" s="976">
        <v>68256</v>
      </c>
      <c r="AL115" s="974"/>
      <c r="AM115" s="974"/>
      <c r="AN115" s="974"/>
      <c r="AO115" s="975"/>
      <c r="AP115" s="977">
        <v>0.5</v>
      </c>
      <c r="AQ115" s="978"/>
      <c r="AR115" s="978"/>
      <c r="AS115" s="978"/>
      <c r="AT115" s="979"/>
      <c r="AU115" s="944"/>
      <c r="AV115" s="945"/>
      <c r="AW115" s="945"/>
      <c r="AX115" s="945"/>
      <c r="AY115" s="945"/>
      <c r="AZ115" s="958" t="s">
        <v>432</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433</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434</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435</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436</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437</v>
      </c>
      <c r="Z117" s="930"/>
      <c r="AA117" s="1014">
        <v>4328867</v>
      </c>
      <c r="AB117" s="1015"/>
      <c r="AC117" s="1015"/>
      <c r="AD117" s="1015"/>
      <c r="AE117" s="1016"/>
      <c r="AF117" s="1017">
        <v>4200340</v>
      </c>
      <c r="AG117" s="1015"/>
      <c r="AH117" s="1015"/>
      <c r="AI117" s="1015"/>
      <c r="AJ117" s="1016"/>
      <c r="AK117" s="1017">
        <v>4174997</v>
      </c>
      <c r="AL117" s="1015"/>
      <c r="AM117" s="1015"/>
      <c r="AN117" s="1015"/>
      <c r="AO117" s="1016"/>
      <c r="AP117" s="1018"/>
      <c r="AQ117" s="1019"/>
      <c r="AR117" s="1019"/>
      <c r="AS117" s="1019"/>
      <c r="AT117" s="1020"/>
      <c r="AU117" s="944"/>
      <c r="AV117" s="945"/>
      <c r="AW117" s="945"/>
      <c r="AX117" s="945"/>
      <c r="AY117" s="945"/>
      <c r="AZ117" s="1010" t="s">
        <v>438</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439</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413</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410</v>
      </c>
      <c r="AB118" s="929"/>
      <c r="AC118" s="929"/>
      <c r="AD118" s="929"/>
      <c r="AE118" s="930"/>
      <c r="AF118" s="928" t="s">
        <v>411</v>
      </c>
      <c r="AG118" s="929"/>
      <c r="AH118" s="929"/>
      <c r="AI118" s="929"/>
      <c r="AJ118" s="930"/>
      <c r="AK118" s="928" t="s">
        <v>294</v>
      </c>
      <c r="AL118" s="929"/>
      <c r="AM118" s="929"/>
      <c r="AN118" s="929"/>
      <c r="AO118" s="930"/>
      <c r="AP118" s="1006" t="s">
        <v>412</v>
      </c>
      <c r="AQ118" s="1007"/>
      <c r="AR118" s="1007"/>
      <c r="AS118" s="1007"/>
      <c r="AT118" s="1008"/>
      <c r="AU118" s="944"/>
      <c r="AV118" s="945"/>
      <c r="AW118" s="945"/>
      <c r="AX118" s="945"/>
      <c r="AY118" s="945"/>
      <c r="AZ118" s="1009" t="s">
        <v>440</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441</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416</v>
      </c>
      <c r="B119" s="983"/>
      <c r="C119" s="965" t="s">
        <v>417</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v>51077</v>
      </c>
      <c r="AL119" s="936"/>
      <c r="AM119" s="936"/>
      <c r="AN119" s="936"/>
      <c r="AO119" s="937"/>
      <c r="AP119" s="939">
        <v>0.4</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442</v>
      </c>
      <c r="BP119" s="1041"/>
      <c r="BQ119" s="1035">
        <v>46086280</v>
      </c>
      <c r="BR119" s="1036"/>
      <c r="BS119" s="1036"/>
      <c r="BT119" s="1036"/>
      <c r="BU119" s="1036"/>
      <c r="BV119" s="1036">
        <v>47281744</v>
      </c>
      <c r="BW119" s="1036"/>
      <c r="BX119" s="1036"/>
      <c r="BY119" s="1036"/>
      <c r="BZ119" s="1036"/>
      <c r="CA119" s="1036">
        <v>48085099</v>
      </c>
      <c r="CB119" s="1036"/>
      <c r="CC119" s="1036"/>
      <c r="CD119" s="1036"/>
      <c r="CE119" s="1036"/>
      <c r="CF119" s="1037"/>
      <c r="CG119" s="1038"/>
      <c r="CH119" s="1038"/>
      <c r="CI119" s="1038"/>
      <c r="CJ119" s="1039"/>
      <c r="CK119" s="986"/>
      <c r="CL119" s="987"/>
      <c r="CM119" s="1009" t="s">
        <v>443</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v>66064</v>
      </c>
      <c r="DH119" s="1022"/>
      <c r="DI119" s="1022"/>
      <c r="DJ119" s="1022"/>
      <c r="DK119" s="1023"/>
      <c r="DL119" s="1021">
        <v>43733</v>
      </c>
      <c r="DM119" s="1022"/>
      <c r="DN119" s="1022"/>
      <c r="DO119" s="1022"/>
      <c r="DP119" s="1023"/>
      <c r="DQ119" s="1021">
        <v>27496</v>
      </c>
      <c r="DR119" s="1022"/>
      <c r="DS119" s="1022"/>
      <c r="DT119" s="1022"/>
      <c r="DU119" s="1023"/>
      <c r="DV119" s="1024">
        <v>0.2</v>
      </c>
      <c r="DW119" s="1025"/>
      <c r="DX119" s="1025"/>
      <c r="DY119" s="1025"/>
      <c r="DZ119" s="1026"/>
    </row>
    <row r="120" spans="1:130" s="218" customFormat="1" ht="26.25" customHeight="1" x14ac:dyDescent="0.15">
      <c r="A120" s="1093"/>
      <c r="B120" s="985"/>
      <c r="C120" s="958" t="s">
        <v>420</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444</v>
      </c>
      <c r="AV120" s="1028"/>
      <c r="AW120" s="1028"/>
      <c r="AX120" s="1028"/>
      <c r="AY120" s="1029"/>
      <c r="AZ120" s="965" t="s">
        <v>445</v>
      </c>
      <c r="BA120" s="933"/>
      <c r="BB120" s="933"/>
      <c r="BC120" s="933"/>
      <c r="BD120" s="933"/>
      <c r="BE120" s="933"/>
      <c r="BF120" s="933"/>
      <c r="BG120" s="933"/>
      <c r="BH120" s="933"/>
      <c r="BI120" s="933"/>
      <c r="BJ120" s="933"/>
      <c r="BK120" s="933"/>
      <c r="BL120" s="933"/>
      <c r="BM120" s="933"/>
      <c r="BN120" s="933"/>
      <c r="BO120" s="933"/>
      <c r="BP120" s="934"/>
      <c r="BQ120" s="966">
        <v>10203364</v>
      </c>
      <c r="BR120" s="967"/>
      <c r="BS120" s="967"/>
      <c r="BT120" s="967"/>
      <c r="BU120" s="967"/>
      <c r="BV120" s="967">
        <v>10557580</v>
      </c>
      <c r="BW120" s="967"/>
      <c r="BX120" s="967"/>
      <c r="BY120" s="967"/>
      <c r="BZ120" s="967"/>
      <c r="CA120" s="967">
        <v>9918085</v>
      </c>
      <c r="CB120" s="967"/>
      <c r="CC120" s="967"/>
      <c r="CD120" s="967"/>
      <c r="CE120" s="967"/>
      <c r="CF120" s="980">
        <v>74.400000000000006</v>
      </c>
      <c r="CG120" s="981"/>
      <c r="CH120" s="981"/>
      <c r="CI120" s="981"/>
      <c r="CJ120" s="981"/>
      <c r="CK120" s="1042" t="s">
        <v>446</v>
      </c>
      <c r="CL120" s="1043"/>
      <c r="CM120" s="1043"/>
      <c r="CN120" s="1043"/>
      <c r="CO120" s="1044"/>
      <c r="CP120" s="1050" t="s">
        <v>395</v>
      </c>
      <c r="CQ120" s="1051"/>
      <c r="CR120" s="1051"/>
      <c r="CS120" s="1051"/>
      <c r="CT120" s="1051"/>
      <c r="CU120" s="1051"/>
      <c r="CV120" s="1051"/>
      <c r="CW120" s="1051"/>
      <c r="CX120" s="1051"/>
      <c r="CY120" s="1051"/>
      <c r="CZ120" s="1051"/>
      <c r="DA120" s="1051"/>
      <c r="DB120" s="1051"/>
      <c r="DC120" s="1051"/>
      <c r="DD120" s="1051"/>
      <c r="DE120" s="1051"/>
      <c r="DF120" s="1052"/>
      <c r="DG120" s="966">
        <v>7654898</v>
      </c>
      <c r="DH120" s="967"/>
      <c r="DI120" s="967"/>
      <c r="DJ120" s="967"/>
      <c r="DK120" s="967"/>
      <c r="DL120" s="967">
        <v>7021975</v>
      </c>
      <c r="DM120" s="967"/>
      <c r="DN120" s="967"/>
      <c r="DO120" s="967"/>
      <c r="DP120" s="967"/>
      <c r="DQ120" s="967">
        <v>6165431</v>
      </c>
      <c r="DR120" s="967"/>
      <c r="DS120" s="967"/>
      <c r="DT120" s="967"/>
      <c r="DU120" s="967"/>
      <c r="DV120" s="968">
        <v>46.2</v>
      </c>
      <c r="DW120" s="968"/>
      <c r="DX120" s="968"/>
      <c r="DY120" s="968"/>
      <c r="DZ120" s="969"/>
    </row>
    <row r="121" spans="1:130" s="218" customFormat="1" ht="26.25" customHeight="1" x14ac:dyDescent="0.15">
      <c r="A121" s="1093"/>
      <c r="B121" s="985"/>
      <c r="C121" s="1010" t="s">
        <v>447</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448</v>
      </c>
      <c r="BA121" s="959"/>
      <c r="BB121" s="959"/>
      <c r="BC121" s="959"/>
      <c r="BD121" s="959"/>
      <c r="BE121" s="959"/>
      <c r="BF121" s="959"/>
      <c r="BG121" s="959"/>
      <c r="BH121" s="959"/>
      <c r="BI121" s="959"/>
      <c r="BJ121" s="959"/>
      <c r="BK121" s="959"/>
      <c r="BL121" s="959"/>
      <c r="BM121" s="959"/>
      <c r="BN121" s="959"/>
      <c r="BO121" s="959"/>
      <c r="BP121" s="960"/>
      <c r="BQ121" s="961">
        <v>577714</v>
      </c>
      <c r="BR121" s="962"/>
      <c r="BS121" s="962"/>
      <c r="BT121" s="962"/>
      <c r="BU121" s="962"/>
      <c r="BV121" s="962">
        <v>451867</v>
      </c>
      <c r="BW121" s="962"/>
      <c r="BX121" s="962"/>
      <c r="BY121" s="962"/>
      <c r="BZ121" s="962"/>
      <c r="CA121" s="962">
        <v>343137</v>
      </c>
      <c r="CB121" s="962"/>
      <c r="CC121" s="962"/>
      <c r="CD121" s="962"/>
      <c r="CE121" s="962"/>
      <c r="CF121" s="956">
        <v>2.6</v>
      </c>
      <c r="CG121" s="957"/>
      <c r="CH121" s="957"/>
      <c r="CI121" s="957"/>
      <c r="CJ121" s="957"/>
      <c r="CK121" s="1045"/>
      <c r="CL121" s="1046"/>
      <c r="CM121" s="1046"/>
      <c r="CN121" s="1046"/>
      <c r="CO121" s="1047"/>
      <c r="CP121" s="1055" t="s">
        <v>393</v>
      </c>
      <c r="CQ121" s="1056"/>
      <c r="CR121" s="1056"/>
      <c r="CS121" s="1056"/>
      <c r="CT121" s="1056"/>
      <c r="CU121" s="1056"/>
      <c r="CV121" s="1056"/>
      <c r="CW121" s="1056"/>
      <c r="CX121" s="1056"/>
      <c r="CY121" s="1056"/>
      <c r="CZ121" s="1056"/>
      <c r="DA121" s="1056"/>
      <c r="DB121" s="1056"/>
      <c r="DC121" s="1056"/>
      <c r="DD121" s="1056"/>
      <c r="DE121" s="1056"/>
      <c r="DF121" s="1057"/>
      <c r="DG121" s="961">
        <v>2767782</v>
      </c>
      <c r="DH121" s="962"/>
      <c r="DI121" s="962"/>
      <c r="DJ121" s="962"/>
      <c r="DK121" s="962"/>
      <c r="DL121" s="962">
        <v>2662970</v>
      </c>
      <c r="DM121" s="962"/>
      <c r="DN121" s="962"/>
      <c r="DO121" s="962"/>
      <c r="DP121" s="962"/>
      <c r="DQ121" s="962">
        <v>2686992</v>
      </c>
      <c r="DR121" s="962"/>
      <c r="DS121" s="962"/>
      <c r="DT121" s="962"/>
      <c r="DU121" s="962"/>
      <c r="DV121" s="963">
        <v>20.100000000000001</v>
      </c>
      <c r="DW121" s="963"/>
      <c r="DX121" s="963"/>
      <c r="DY121" s="963"/>
      <c r="DZ121" s="964"/>
    </row>
    <row r="122" spans="1:130" s="218" customFormat="1" ht="26.25" customHeight="1" x14ac:dyDescent="0.15">
      <c r="A122" s="1093"/>
      <c r="B122" s="985"/>
      <c r="C122" s="958" t="s">
        <v>430</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449</v>
      </c>
      <c r="BA122" s="1001"/>
      <c r="BB122" s="1001"/>
      <c r="BC122" s="1001"/>
      <c r="BD122" s="1001"/>
      <c r="BE122" s="1001"/>
      <c r="BF122" s="1001"/>
      <c r="BG122" s="1001"/>
      <c r="BH122" s="1001"/>
      <c r="BI122" s="1001"/>
      <c r="BJ122" s="1001"/>
      <c r="BK122" s="1001"/>
      <c r="BL122" s="1001"/>
      <c r="BM122" s="1001"/>
      <c r="BN122" s="1001"/>
      <c r="BO122" s="1001"/>
      <c r="BP122" s="1002"/>
      <c r="BQ122" s="1035">
        <v>28150917</v>
      </c>
      <c r="BR122" s="1036"/>
      <c r="BS122" s="1036"/>
      <c r="BT122" s="1036"/>
      <c r="BU122" s="1036"/>
      <c r="BV122" s="1036">
        <v>27765586</v>
      </c>
      <c r="BW122" s="1036"/>
      <c r="BX122" s="1036"/>
      <c r="BY122" s="1036"/>
      <c r="BZ122" s="1036"/>
      <c r="CA122" s="1036">
        <v>28029008</v>
      </c>
      <c r="CB122" s="1036"/>
      <c r="CC122" s="1036"/>
      <c r="CD122" s="1036"/>
      <c r="CE122" s="1036"/>
      <c r="CF122" s="1053">
        <v>210.1</v>
      </c>
      <c r="CG122" s="1054"/>
      <c r="CH122" s="1054"/>
      <c r="CI122" s="1054"/>
      <c r="CJ122" s="1054"/>
      <c r="CK122" s="1045"/>
      <c r="CL122" s="1046"/>
      <c r="CM122" s="1046"/>
      <c r="CN122" s="1046"/>
      <c r="CO122" s="1047"/>
      <c r="CP122" s="1055" t="s">
        <v>391</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t="s">
        <v>122</v>
      </c>
      <c r="DR122" s="962"/>
      <c r="DS122" s="962"/>
      <c r="DT122" s="962"/>
      <c r="DU122" s="962"/>
      <c r="DV122" s="963" t="s">
        <v>122</v>
      </c>
      <c r="DW122" s="963"/>
      <c r="DX122" s="963"/>
      <c r="DY122" s="963"/>
      <c r="DZ122" s="964"/>
    </row>
    <row r="123" spans="1:130" s="218" customFormat="1" ht="26.25" customHeight="1" x14ac:dyDescent="0.15">
      <c r="A123" s="1093"/>
      <c r="B123" s="985"/>
      <c r="C123" s="958" t="s">
        <v>436</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450</v>
      </c>
      <c r="BP123" s="1041"/>
      <c r="BQ123" s="1099">
        <v>38931995</v>
      </c>
      <c r="BR123" s="1100"/>
      <c r="BS123" s="1100"/>
      <c r="BT123" s="1100"/>
      <c r="BU123" s="1100"/>
      <c r="BV123" s="1100">
        <v>38775033</v>
      </c>
      <c r="BW123" s="1100"/>
      <c r="BX123" s="1100"/>
      <c r="BY123" s="1100"/>
      <c r="BZ123" s="1100"/>
      <c r="CA123" s="1100">
        <v>38290230</v>
      </c>
      <c r="CB123" s="1100"/>
      <c r="CC123" s="1100"/>
      <c r="CD123" s="1100"/>
      <c r="CE123" s="1100"/>
      <c r="CF123" s="1037"/>
      <c r="CG123" s="1038"/>
      <c r="CH123" s="1038"/>
      <c r="CI123" s="1038"/>
      <c r="CJ123" s="1039"/>
      <c r="CK123" s="1045"/>
      <c r="CL123" s="1046"/>
      <c r="CM123" s="1046"/>
      <c r="CN123" s="1046"/>
      <c r="CO123" s="1047"/>
      <c r="CP123" s="1055" t="s">
        <v>392</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
      <c r="A124" s="1093"/>
      <c r="B124" s="985"/>
      <c r="C124" s="958" t="s">
        <v>439</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451</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54.7</v>
      </c>
      <c r="BR124" s="1063"/>
      <c r="BS124" s="1063"/>
      <c r="BT124" s="1063"/>
      <c r="BU124" s="1063"/>
      <c r="BV124" s="1063">
        <v>64.3</v>
      </c>
      <c r="BW124" s="1063"/>
      <c r="BX124" s="1063"/>
      <c r="BY124" s="1063"/>
      <c r="BZ124" s="1063"/>
      <c r="CA124" s="1063">
        <v>73.400000000000006</v>
      </c>
      <c r="CB124" s="1063"/>
      <c r="CC124" s="1063"/>
      <c r="CD124" s="1063"/>
      <c r="CE124" s="1063"/>
      <c r="CF124" s="1064"/>
      <c r="CG124" s="1065"/>
      <c r="CH124" s="1065"/>
      <c r="CI124" s="1065"/>
      <c r="CJ124" s="1066"/>
      <c r="CK124" s="1048"/>
      <c r="CL124" s="1048"/>
      <c r="CM124" s="1048"/>
      <c r="CN124" s="1048"/>
      <c r="CO124" s="1049"/>
      <c r="CP124" s="1055" t="s">
        <v>452</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441</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453</v>
      </c>
      <c r="CL125" s="1043"/>
      <c r="CM125" s="1043"/>
      <c r="CN125" s="1043"/>
      <c r="CO125" s="1044"/>
      <c r="CP125" s="965" t="s">
        <v>454</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443</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v>31136</v>
      </c>
      <c r="AB126" s="995"/>
      <c r="AC126" s="995"/>
      <c r="AD126" s="995"/>
      <c r="AE126" s="996"/>
      <c r="AF126" s="997">
        <v>22841</v>
      </c>
      <c r="AG126" s="995"/>
      <c r="AH126" s="995"/>
      <c r="AI126" s="995"/>
      <c r="AJ126" s="996"/>
      <c r="AK126" s="997">
        <v>16918</v>
      </c>
      <c r="AL126" s="995"/>
      <c r="AM126" s="995"/>
      <c r="AN126" s="995"/>
      <c r="AO126" s="996"/>
      <c r="AP126" s="998">
        <v>0.1</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455</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456</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3552</v>
      </c>
      <c r="AB127" s="995"/>
      <c r="AC127" s="995"/>
      <c r="AD127" s="995"/>
      <c r="AE127" s="996"/>
      <c r="AF127" s="997">
        <v>2641</v>
      </c>
      <c r="AG127" s="995"/>
      <c r="AH127" s="995"/>
      <c r="AI127" s="995"/>
      <c r="AJ127" s="996"/>
      <c r="AK127" s="997">
        <v>261</v>
      </c>
      <c r="AL127" s="995"/>
      <c r="AM127" s="995"/>
      <c r="AN127" s="995"/>
      <c r="AO127" s="996"/>
      <c r="AP127" s="998">
        <v>0</v>
      </c>
      <c r="AQ127" s="999"/>
      <c r="AR127" s="999"/>
      <c r="AS127" s="999"/>
      <c r="AT127" s="1000"/>
      <c r="AU127" s="220"/>
      <c r="AV127" s="220"/>
      <c r="AW127" s="220"/>
      <c r="AX127" s="1067" t="s">
        <v>457</v>
      </c>
      <c r="AY127" s="1068"/>
      <c r="AZ127" s="1068"/>
      <c r="BA127" s="1068"/>
      <c r="BB127" s="1068"/>
      <c r="BC127" s="1068"/>
      <c r="BD127" s="1068"/>
      <c r="BE127" s="1069"/>
      <c r="BF127" s="1070" t="s">
        <v>458</v>
      </c>
      <c r="BG127" s="1068"/>
      <c r="BH127" s="1068"/>
      <c r="BI127" s="1068"/>
      <c r="BJ127" s="1068"/>
      <c r="BK127" s="1068"/>
      <c r="BL127" s="1069"/>
      <c r="BM127" s="1070" t="s">
        <v>459</v>
      </c>
      <c r="BN127" s="1068"/>
      <c r="BO127" s="1068"/>
      <c r="BP127" s="1068"/>
      <c r="BQ127" s="1068"/>
      <c r="BR127" s="1068"/>
      <c r="BS127" s="1069"/>
      <c r="BT127" s="1070" t="s">
        <v>460</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461</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462</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463</v>
      </c>
      <c r="X128" s="1079"/>
      <c r="Y128" s="1079"/>
      <c r="Z128" s="1080"/>
      <c r="AA128" s="1081">
        <v>66927</v>
      </c>
      <c r="AB128" s="1082"/>
      <c r="AC128" s="1082"/>
      <c r="AD128" s="1082"/>
      <c r="AE128" s="1083"/>
      <c r="AF128" s="1084">
        <v>57359</v>
      </c>
      <c r="AG128" s="1082"/>
      <c r="AH128" s="1082"/>
      <c r="AI128" s="1082"/>
      <c r="AJ128" s="1083"/>
      <c r="AK128" s="1084">
        <v>124491</v>
      </c>
      <c r="AL128" s="1082"/>
      <c r="AM128" s="1082"/>
      <c r="AN128" s="1082"/>
      <c r="AO128" s="1083"/>
      <c r="AP128" s="1085"/>
      <c r="AQ128" s="1086"/>
      <c r="AR128" s="1086"/>
      <c r="AS128" s="1086"/>
      <c r="AT128" s="1087"/>
      <c r="AU128" s="220"/>
      <c r="AV128" s="220"/>
      <c r="AW128" s="220"/>
      <c r="AX128" s="932" t="s">
        <v>464</v>
      </c>
      <c r="AY128" s="933"/>
      <c r="AZ128" s="933"/>
      <c r="BA128" s="933"/>
      <c r="BB128" s="933"/>
      <c r="BC128" s="933"/>
      <c r="BD128" s="933"/>
      <c r="BE128" s="934"/>
      <c r="BF128" s="1088" t="s">
        <v>122</v>
      </c>
      <c r="BG128" s="1089"/>
      <c r="BH128" s="1089"/>
      <c r="BI128" s="1089"/>
      <c r="BJ128" s="1089"/>
      <c r="BK128" s="1089"/>
      <c r="BL128" s="1090"/>
      <c r="BM128" s="1088">
        <v>12.72</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465</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466</v>
      </c>
      <c r="X129" s="1107"/>
      <c r="Y129" s="1107"/>
      <c r="Z129" s="1108"/>
      <c r="AA129" s="994">
        <v>15745243</v>
      </c>
      <c r="AB129" s="995"/>
      <c r="AC129" s="995"/>
      <c r="AD129" s="995"/>
      <c r="AE129" s="996"/>
      <c r="AF129" s="997">
        <v>15850445</v>
      </c>
      <c r="AG129" s="995"/>
      <c r="AH129" s="995"/>
      <c r="AI129" s="995"/>
      <c r="AJ129" s="996"/>
      <c r="AK129" s="997">
        <v>15881746</v>
      </c>
      <c r="AL129" s="995"/>
      <c r="AM129" s="995"/>
      <c r="AN129" s="995"/>
      <c r="AO129" s="996"/>
      <c r="AP129" s="1109"/>
      <c r="AQ129" s="1110"/>
      <c r="AR129" s="1110"/>
      <c r="AS129" s="1110"/>
      <c r="AT129" s="1111"/>
      <c r="AU129" s="221"/>
      <c r="AV129" s="221"/>
      <c r="AW129" s="221"/>
      <c r="AX129" s="1101" t="s">
        <v>467</v>
      </c>
      <c r="AY129" s="959"/>
      <c r="AZ129" s="959"/>
      <c r="BA129" s="959"/>
      <c r="BB129" s="959"/>
      <c r="BC129" s="959"/>
      <c r="BD129" s="959"/>
      <c r="BE129" s="960"/>
      <c r="BF129" s="1102" t="s">
        <v>122</v>
      </c>
      <c r="BG129" s="1103"/>
      <c r="BH129" s="1103"/>
      <c r="BI129" s="1103"/>
      <c r="BJ129" s="1103"/>
      <c r="BK129" s="1103"/>
      <c r="BL129" s="1104"/>
      <c r="BM129" s="1102">
        <v>17.72</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468</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469</v>
      </c>
      <c r="X130" s="1107"/>
      <c r="Y130" s="1107"/>
      <c r="Z130" s="1108"/>
      <c r="AA130" s="994">
        <v>2681889</v>
      </c>
      <c r="AB130" s="995"/>
      <c r="AC130" s="995"/>
      <c r="AD130" s="995"/>
      <c r="AE130" s="996"/>
      <c r="AF130" s="997">
        <v>2626464</v>
      </c>
      <c r="AG130" s="995"/>
      <c r="AH130" s="995"/>
      <c r="AI130" s="995"/>
      <c r="AJ130" s="996"/>
      <c r="AK130" s="997">
        <v>2543983</v>
      </c>
      <c r="AL130" s="995"/>
      <c r="AM130" s="995"/>
      <c r="AN130" s="995"/>
      <c r="AO130" s="996"/>
      <c r="AP130" s="1109"/>
      <c r="AQ130" s="1110"/>
      <c r="AR130" s="1110"/>
      <c r="AS130" s="1110"/>
      <c r="AT130" s="1111"/>
      <c r="AU130" s="221"/>
      <c r="AV130" s="221"/>
      <c r="AW130" s="221"/>
      <c r="AX130" s="1101" t="s">
        <v>470</v>
      </c>
      <c r="AY130" s="959"/>
      <c r="AZ130" s="959"/>
      <c r="BA130" s="959"/>
      <c r="BB130" s="959"/>
      <c r="BC130" s="959"/>
      <c r="BD130" s="959"/>
      <c r="BE130" s="960"/>
      <c r="BF130" s="1137">
        <v>11.6</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471</v>
      </c>
      <c r="X131" s="1144"/>
      <c r="Y131" s="1144"/>
      <c r="Z131" s="1145"/>
      <c r="AA131" s="1040">
        <v>13063354</v>
      </c>
      <c r="AB131" s="1022"/>
      <c r="AC131" s="1022"/>
      <c r="AD131" s="1022"/>
      <c r="AE131" s="1023"/>
      <c r="AF131" s="1021">
        <v>13223981</v>
      </c>
      <c r="AG131" s="1022"/>
      <c r="AH131" s="1022"/>
      <c r="AI131" s="1022"/>
      <c r="AJ131" s="1023"/>
      <c r="AK131" s="1021">
        <v>13337763</v>
      </c>
      <c r="AL131" s="1022"/>
      <c r="AM131" s="1022"/>
      <c r="AN131" s="1022"/>
      <c r="AO131" s="1023"/>
      <c r="AP131" s="1146"/>
      <c r="AQ131" s="1147"/>
      <c r="AR131" s="1147"/>
      <c r="AS131" s="1147"/>
      <c r="AT131" s="1148"/>
      <c r="AU131" s="221"/>
      <c r="AV131" s="221"/>
      <c r="AW131" s="221"/>
      <c r="AX131" s="1119" t="s">
        <v>472</v>
      </c>
      <c r="AY131" s="762"/>
      <c r="AZ131" s="762"/>
      <c r="BA131" s="762"/>
      <c r="BB131" s="762"/>
      <c r="BC131" s="762"/>
      <c r="BD131" s="762"/>
      <c r="BE131" s="1072"/>
      <c r="BF131" s="1120">
        <v>73.400000000000006</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473</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474</v>
      </c>
      <c r="W132" s="1130"/>
      <c r="X132" s="1130"/>
      <c r="Y132" s="1130"/>
      <c r="Z132" s="1131"/>
      <c r="AA132" s="1132">
        <v>12.095293440000001</v>
      </c>
      <c r="AB132" s="1133"/>
      <c r="AC132" s="1133"/>
      <c r="AD132" s="1133"/>
      <c r="AE132" s="1134"/>
      <c r="AF132" s="1135">
        <v>11.46793087</v>
      </c>
      <c r="AG132" s="1133"/>
      <c r="AH132" s="1133"/>
      <c r="AI132" s="1133"/>
      <c r="AJ132" s="1134"/>
      <c r="AK132" s="1135">
        <v>11.295169960000001</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475</v>
      </c>
      <c r="W133" s="1113"/>
      <c r="X133" s="1113"/>
      <c r="Y133" s="1113"/>
      <c r="Z133" s="1114"/>
      <c r="AA133" s="1115">
        <v>12.2</v>
      </c>
      <c r="AB133" s="1116"/>
      <c r="AC133" s="1116"/>
      <c r="AD133" s="1116"/>
      <c r="AE133" s="1117"/>
      <c r="AF133" s="1115">
        <v>11.9</v>
      </c>
      <c r="AG133" s="1116"/>
      <c r="AH133" s="1116"/>
      <c r="AI133" s="1116"/>
      <c r="AJ133" s="1117"/>
      <c r="AK133" s="1115">
        <v>11.6</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u1mpFVvXNSHYdpZIljLwrzGKW2GEXog7l4/0MLH8hxtfyZkGxcVBDIMQGBoL+zHDw0vDn8LMHyG/0mt1zxFqYQ==" saltValue="Axc1chvke9ISctpIvfEQ2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476</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gMulQj98qDP2d7udGhos65A0XUZftVzdvdbi+I6H/Hbu6svAOEauyHdtQq0o0C4sHNxGxxSxk7KwaNbLapnosw==" saltValue="U66/DvCJ90oEtU+gwyEvPg=="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ZHgybb1uX4xAn7GA7hfkG19Ve2eSjsmKqPwzAJzvb7ggsqjTDl9x/3A/teoEA4/wwB9ot7d2WhgXhXeNivxStg==" saltValue="G+U5sIDEXEPrG2Yth6AFIA=="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479</v>
      </c>
      <c r="AP7" s="260"/>
      <c r="AQ7" s="261" t="s">
        <v>480</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481</v>
      </c>
      <c r="AQ8" s="267" t="s">
        <v>482</v>
      </c>
      <c r="AR8" s="268" t="s">
        <v>483</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484</v>
      </c>
      <c r="AL9" s="1153"/>
      <c r="AM9" s="1153"/>
      <c r="AN9" s="1154"/>
      <c r="AO9" s="269">
        <v>4294373</v>
      </c>
      <c r="AP9" s="269">
        <v>108762</v>
      </c>
      <c r="AQ9" s="270">
        <v>117270</v>
      </c>
      <c r="AR9" s="271">
        <v>-7.3</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485</v>
      </c>
      <c r="AL10" s="1153"/>
      <c r="AM10" s="1153"/>
      <c r="AN10" s="1154"/>
      <c r="AO10" s="272">
        <v>1018974</v>
      </c>
      <c r="AP10" s="272">
        <v>25807</v>
      </c>
      <c r="AQ10" s="273">
        <v>10490</v>
      </c>
      <c r="AR10" s="274">
        <v>146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486</v>
      </c>
      <c r="AL11" s="1153"/>
      <c r="AM11" s="1153"/>
      <c r="AN11" s="1154"/>
      <c r="AO11" s="272">
        <v>46877</v>
      </c>
      <c r="AP11" s="272">
        <v>1187</v>
      </c>
      <c r="AQ11" s="273">
        <v>1802</v>
      </c>
      <c r="AR11" s="274">
        <v>-34.1</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487</v>
      </c>
      <c r="AL12" s="1153"/>
      <c r="AM12" s="1153"/>
      <c r="AN12" s="1154"/>
      <c r="AO12" s="272" t="s">
        <v>488</v>
      </c>
      <c r="AP12" s="272" t="s">
        <v>488</v>
      </c>
      <c r="AQ12" s="273">
        <v>3</v>
      </c>
      <c r="AR12" s="274" t="s">
        <v>488</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489</v>
      </c>
      <c r="AL13" s="1153"/>
      <c r="AM13" s="1153"/>
      <c r="AN13" s="1154"/>
      <c r="AO13" s="272">
        <v>169887</v>
      </c>
      <c r="AP13" s="272">
        <v>4303</v>
      </c>
      <c r="AQ13" s="273">
        <v>4482</v>
      </c>
      <c r="AR13" s="274">
        <v>-4</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490</v>
      </c>
      <c r="AL14" s="1153"/>
      <c r="AM14" s="1153"/>
      <c r="AN14" s="1154"/>
      <c r="AO14" s="272">
        <v>104723</v>
      </c>
      <c r="AP14" s="272">
        <v>2652</v>
      </c>
      <c r="AQ14" s="273">
        <v>2749</v>
      </c>
      <c r="AR14" s="274">
        <v>-3.5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491</v>
      </c>
      <c r="AL15" s="1156"/>
      <c r="AM15" s="1156"/>
      <c r="AN15" s="1157"/>
      <c r="AO15" s="272">
        <v>-137773</v>
      </c>
      <c r="AP15" s="272">
        <v>-3489</v>
      </c>
      <c r="AQ15" s="273">
        <v>-7399</v>
      </c>
      <c r="AR15" s="274">
        <v>-52.8</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5497061</v>
      </c>
      <c r="AP16" s="272">
        <v>139222</v>
      </c>
      <c r="AQ16" s="273">
        <v>129397</v>
      </c>
      <c r="AR16" s="274">
        <v>7.6</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496</v>
      </c>
      <c r="AL21" s="1159"/>
      <c r="AM21" s="1159"/>
      <c r="AN21" s="1160"/>
      <c r="AO21" s="285">
        <v>10.130000000000001</v>
      </c>
      <c r="AP21" s="286">
        <v>11.07</v>
      </c>
      <c r="AQ21" s="287">
        <v>-0.94</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497</v>
      </c>
      <c r="AL22" s="1159"/>
      <c r="AM22" s="1159"/>
      <c r="AN22" s="1160"/>
      <c r="AO22" s="290">
        <v>96.2</v>
      </c>
      <c r="AP22" s="291">
        <v>97.2</v>
      </c>
      <c r="AQ22" s="292">
        <v>-1</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498</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479</v>
      </c>
      <c r="AP30" s="260"/>
      <c r="AQ30" s="261" t="s">
        <v>480</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481</v>
      </c>
      <c r="AQ31" s="267" t="s">
        <v>482</v>
      </c>
      <c r="AR31" s="268" t="s">
        <v>483</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501</v>
      </c>
      <c r="AL32" s="1167"/>
      <c r="AM32" s="1167"/>
      <c r="AN32" s="1168"/>
      <c r="AO32" s="300">
        <v>2784513</v>
      </c>
      <c r="AP32" s="300">
        <v>70523</v>
      </c>
      <c r="AQ32" s="301">
        <v>74841</v>
      </c>
      <c r="AR32" s="302">
        <v>-5.8</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502</v>
      </c>
      <c r="AL33" s="1167"/>
      <c r="AM33" s="1167"/>
      <c r="AN33" s="1168"/>
      <c r="AO33" s="300" t="s">
        <v>488</v>
      </c>
      <c r="AP33" s="300" t="s">
        <v>488</v>
      </c>
      <c r="AQ33" s="301" t="s">
        <v>488</v>
      </c>
      <c r="AR33" s="302" t="s">
        <v>488</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503</v>
      </c>
      <c r="AL34" s="1167"/>
      <c r="AM34" s="1167"/>
      <c r="AN34" s="1168"/>
      <c r="AO34" s="300" t="s">
        <v>488</v>
      </c>
      <c r="AP34" s="300" t="s">
        <v>488</v>
      </c>
      <c r="AQ34" s="301">
        <v>1</v>
      </c>
      <c r="AR34" s="302" t="s">
        <v>488</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504</v>
      </c>
      <c r="AL35" s="1167"/>
      <c r="AM35" s="1167"/>
      <c r="AN35" s="1168"/>
      <c r="AO35" s="300">
        <v>1134731</v>
      </c>
      <c r="AP35" s="300">
        <v>28739</v>
      </c>
      <c r="AQ35" s="301">
        <v>16683</v>
      </c>
      <c r="AR35" s="302">
        <v>72.3</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505</v>
      </c>
      <c r="AL36" s="1167"/>
      <c r="AM36" s="1167"/>
      <c r="AN36" s="1168"/>
      <c r="AO36" s="300">
        <v>187497</v>
      </c>
      <c r="AP36" s="300">
        <v>4749</v>
      </c>
      <c r="AQ36" s="301">
        <v>2411</v>
      </c>
      <c r="AR36" s="302">
        <v>97</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506</v>
      </c>
      <c r="AL37" s="1167"/>
      <c r="AM37" s="1167"/>
      <c r="AN37" s="1168"/>
      <c r="AO37" s="300">
        <v>68256</v>
      </c>
      <c r="AP37" s="300">
        <v>1729</v>
      </c>
      <c r="AQ37" s="301">
        <v>548</v>
      </c>
      <c r="AR37" s="302">
        <v>215.5</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507</v>
      </c>
      <c r="AL38" s="1170"/>
      <c r="AM38" s="1170"/>
      <c r="AN38" s="1171"/>
      <c r="AO38" s="303" t="s">
        <v>488</v>
      </c>
      <c r="AP38" s="303" t="s">
        <v>488</v>
      </c>
      <c r="AQ38" s="304">
        <v>7</v>
      </c>
      <c r="AR38" s="292" t="s">
        <v>488</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508</v>
      </c>
      <c r="AL39" s="1170"/>
      <c r="AM39" s="1170"/>
      <c r="AN39" s="1171"/>
      <c r="AO39" s="300">
        <v>-124491</v>
      </c>
      <c r="AP39" s="300">
        <v>-3153</v>
      </c>
      <c r="AQ39" s="301">
        <v>-3756</v>
      </c>
      <c r="AR39" s="302">
        <v>-16.100000000000001</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509</v>
      </c>
      <c r="AL40" s="1167"/>
      <c r="AM40" s="1167"/>
      <c r="AN40" s="1168"/>
      <c r="AO40" s="300">
        <v>-2543983</v>
      </c>
      <c r="AP40" s="300">
        <v>-64431</v>
      </c>
      <c r="AQ40" s="301">
        <v>-63247</v>
      </c>
      <c r="AR40" s="302">
        <v>1.9</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1506523</v>
      </c>
      <c r="AP41" s="300">
        <v>38155</v>
      </c>
      <c r="AQ41" s="301">
        <v>27488</v>
      </c>
      <c r="AR41" s="302">
        <v>38.799999999999997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479</v>
      </c>
      <c r="AN49" s="1163" t="s">
        <v>512</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513</v>
      </c>
      <c r="AO50" s="317" t="s">
        <v>514</v>
      </c>
      <c r="AP50" s="318" t="s">
        <v>515</v>
      </c>
      <c r="AQ50" s="319" t="s">
        <v>516</v>
      </c>
      <c r="AR50" s="320" t="s">
        <v>517</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2245913</v>
      </c>
      <c r="AN51" s="322">
        <v>51769</v>
      </c>
      <c r="AO51" s="323">
        <v>-4.9000000000000004</v>
      </c>
      <c r="AP51" s="324">
        <v>92632</v>
      </c>
      <c r="AQ51" s="325">
        <v>-1.5</v>
      </c>
      <c r="AR51" s="326">
        <v>-3.4</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1366022</v>
      </c>
      <c r="AN52" s="330">
        <v>31487</v>
      </c>
      <c r="AO52" s="331">
        <v>27.1</v>
      </c>
      <c r="AP52" s="332">
        <v>47978</v>
      </c>
      <c r="AQ52" s="333">
        <v>-2</v>
      </c>
      <c r="AR52" s="334">
        <v>29.1</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2628413</v>
      </c>
      <c r="AN53" s="322">
        <v>61918</v>
      </c>
      <c r="AO53" s="323">
        <v>19.600000000000001</v>
      </c>
      <c r="AP53" s="324">
        <v>96469</v>
      </c>
      <c r="AQ53" s="325">
        <v>4.0999999999999996</v>
      </c>
      <c r="AR53" s="326">
        <v>15.5</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1053162</v>
      </c>
      <c r="AN54" s="330">
        <v>24809</v>
      </c>
      <c r="AO54" s="331">
        <v>-21.2</v>
      </c>
      <c r="AP54" s="332">
        <v>49775</v>
      </c>
      <c r="AQ54" s="333">
        <v>3.7</v>
      </c>
      <c r="AR54" s="334">
        <v>-24.9</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2569607</v>
      </c>
      <c r="AN55" s="322">
        <v>61950</v>
      </c>
      <c r="AO55" s="323">
        <v>0.1</v>
      </c>
      <c r="AP55" s="324">
        <v>85743</v>
      </c>
      <c r="AQ55" s="325">
        <v>-11.1</v>
      </c>
      <c r="AR55" s="326">
        <v>11.2</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1612396</v>
      </c>
      <c r="AN56" s="330">
        <v>38873</v>
      </c>
      <c r="AO56" s="331">
        <v>56.7</v>
      </c>
      <c r="AP56" s="332">
        <v>45231</v>
      </c>
      <c r="AQ56" s="333">
        <v>-9.1</v>
      </c>
      <c r="AR56" s="334">
        <v>65.8</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3306338</v>
      </c>
      <c r="AN57" s="322">
        <v>81576</v>
      </c>
      <c r="AO57" s="323">
        <v>31.7</v>
      </c>
      <c r="AP57" s="324">
        <v>92509</v>
      </c>
      <c r="AQ57" s="325">
        <v>7.9</v>
      </c>
      <c r="AR57" s="326">
        <v>23.8</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2078833</v>
      </c>
      <c r="AN58" s="330">
        <v>51290</v>
      </c>
      <c r="AO58" s="331">
        <v>31.9</v>
      </c>
      <c r="AP58" s="332">
        <v>52274</v>
      </c>
      <c r="AQ58" s="333">
        <v>15.6</v>
      </c>
      <c r="AR58" s="334">
        <v>16.3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5438963</v>
      </c>
      <c r="AN59" s="322">
        <v>137751</v>
      </c>
      <c r="AO59" s="323">
        <v>68.900000000000006</v>
      </c>
      <c r="AP59" s="324">
        <v>98544</v>
      </c>
      <c r="AQ59" s="325">
        <v>6.5</v>
      </c>
      <c r="AR59" s="326">
        <v>62.4</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3942173</v>
      </c>
      <c r="AN60" s="330">
        <v>99842</v>
      </c>
      <c r="AO60" s="331">
        <v>94.7</v>
      </c>
      <c r="AP60" s="332">
        <v>55816</v>
      </c>
      <c r="AQ60" s="333">
        <v>6.8</v>
      </c>
      <c r="AR60" s="334">
        <v>87.9</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3237847</v>
      </c>
      <c r="AN61" s="337">
        <v>78993</v>
      </c>
      <c r="AO61" s="338">
        <v>23.1</v>
      </c>
      <c r="AP61" s="339">
        <v>93179</v>
      </c>
      <c r="AQ61" s="340">
        <v>1.2</v>
      </c>
      <c r="AR61" s="326">
        <v>21.9</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2010517</v>
      </c>
      <c r="AN62" s="330">
        <v>49260</v>
      </c>
      <c r="AO62" s="331">
        <v>37.799999999999997</v>
      </c>
      <c r="AP62" s="332">
        <v>50215</v>
      </c>
      <c r="AQ62" s="333">
        <v>3</v>
      </c>
      <c r="AR62" s="334">
        <v>34.799999999999997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3MM+DfebnnsFfmTkSpu9n+YvWr0fMvwtabO7ZdJhA6fAAGN05DwyvhxDON6nxZ9u2/fJmEQV+ZPTO/N45cAfDQ==" saltValue="gcYW/WqxD4dh3J1ioeVIH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476</v>
      </c>
    </row>
    <row r="121" spans="125:125" ht="13.5" hidden="1" customHeight="1" x14ac:dyDescent="0.15">
      <c r="DU121" s="247"/>
    </row>
  </sheetData>
  <sheetProtection algorithmName="SHA-512" hashValue="OsZZJ8egTN+CGwXbRKBVxSGWt7/c3Bbw7QmpYRNI507xnUSHdxcIi10tEo7TdYidEylJxn6ejZ8m1bCJsUDxWQ==" saltValue="YGU1oBFVhalCcKOwnIYpGg=="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476</v>
      </c>
    </row>
  </sheetData>
  <sheetProtection algorithmName="SHA-512" hashValue="FQT/eEk0UC5G6MQmMDNz9ghvAzTrwYBNzD6nGQoy7b0cxoEot5qudtNLU8Y91T86lgahro5GypOzqxQFOzMJ9w==" saltValue="QW3A6GCHXSMZoF97guV+mA=="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75" t="s">
        <v>3</v>
      </c>
      <c r="D47" s="1175"/>
      <c r="E47" s="1176"/>
      <c r="F47" s="11">
        <v>30.18</v>
      </c>
      <c r="G47" s="12">
        <v>30.67</v>
      </c>
      <c r="H47" s="12">
        <v>31.5</v>
      </c>
      <c r="I47" s="12">
        <v>30.17</v>
      </c>
      <c r="J47" s="13">
        <v>27.51</v>
      </c>
    </row>
    <row r="48" spans="2:10" ht="57.75" customHeight="1" x14ac:dyDescent="0.15">
      <c r="B48" s="14"/>
      <c r="C48" s="1177" t="s">
        <v>4</v>
      </c>
      <c r="D48" s="1177"/>
      <c r="E48" s="1178"/>
      <c r="F48" s="15">
        <v>7.63</v>
      </c>
      <c r="G48" s="16">
        <v>4.7</v>
      </c>
      <c r="H48" s="16">
        <v>5.36</v>
      </c>
      <c r="I48" s="16">
        <v>6.98</v>
      </c>
      <c r="J48" s="17">
        <v>4.88</v>
      </c>
    </row>
    <row r="49" spans="2:10" ht="57.75" customHeight="1" thickBot="1" x14ac:dyDescent="0.2">
      <c r="B49" s="18"/>
      <c r="C49" s="1179" t="s">
        <v>5</v>
      </c>
      <c r="D49" s="1179"/>
      <c r="E49" s="1180"/>
      <c r="F49" s="19">
        <v>0.53</v>
      </c>
      <c r="G49" s="20" t="s">
        <v>531</v>
      </c>
      <c r="H49" s="20">
        <v>0.59</v>
      </c>
      <c r="I49" s="20">
        <v>0.54</v>
      </c>
      <c r="J49" s="21" t="s">
        <v>532</v>
      </c>
    </row>
    <row r="50" spans="2:10" x14ac:dyDescent="0.15"/>
  </sheetData>
  <sheetProtection algorithmName="SHA-512" hashValue="J6MiMGoK0JYyZm1W+vrLORslrE2QA+/Tvz51/IMdzIjUuU2v87MS3cgBcjUarFIThhnfmGUBPxwviD4UexRguw==" saltValue="JSWAQc+fZzyGqvMxhXJc1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87" t="s">
        <v>533</v>
      </c>
      <c r="D34" s="1187"/>
      <c r="E34" s="1188"/>
      <c r="F34" s="32">
        <v>6.42</v>
      </c>
      <c r="G34" s="33">
        <v>7.01</v>
      </c>
      <c r="H34" s="33">
        <v>8.5</v>
      </c>
      <c r="I34" s="33">
        <v>9.31</v>
      </c>
      <c r="J34" s="34">
        <v>10.58</v>
      </c>
      <c r="K34" s="22"/>
      <c r="L34" s="22"/>
      <c r="M34" s="22"/>
      <c r="N34" s="22"/>
      <c r="O34" s="22"/>
      <c r="P34" s="22"/>
    </row>
    <row r="35" spans="1:16" ht="39" customHeight="1" x14ac:dyDescent="0.15">
      <c r="A35" s="22"/>
      <c r="B35" s="35"/>
      <c r="C35" s="1181" t="s">
        <v>534</v>
      </c>
      <c r="D35" s="1182"/>
      <c r="E35" s="1183"/>
      <c r="F35" s="36">
        <v>7.59</v>
      </c>
      <c r="G35" s="37">
        <v>4.6500000000000004</v>
      </c>
      <c r="H35" s="37">
        <v>5.31</v>
      </c>
      <c r="I35" s="37">
        <v>6.92</v>
      </c>
      <c r="J35" s="38">
        <v>4.82</v>
      </c>
      <c r="K35" s="22"/>
      <c r="L35" s="22"/>
      <c r="M35" s="22"/>
      <c r="N35" s="22"/>
      <c r="O35" s="22"/>
      <c r="P35" s="22"/>
    </row>
    <row r="36" spans="1:16" ht="39" customHeight="1" x14ac:dyDescent="0.15">
      <c r="A36" s="22"/>
      <c r="B36" s="35"/>
      <c r="C36" s="1181" t="s">
        <v>535</v>
      </c>
      <c r="D36" s="1182"/>
      <c r="E36" s="1183"/>
      <c r="F36" s="36">
        <v>1.19</v>
      </c>
      <c r="G36" s="37">
        <v>1.89</v>
      </c>
      <c r="H36" s="37">
        <v>2.23</v>
      </c>
      <c r="I36" s="37">
        <v>2.75</v>
      </c>
      <c r="J36" s="38">
        <v>3.25</v>
      </c>
      <c r="K36" s="22"/>
      <c r="L36" s="22"/>
      <c r="M36" s="22"/>
      <c r="N36" s="22"/>
      <c r="O36" s="22"/>
      <c r="P36" s="22"/>
    </row>
    <row r="37" spans="1:16" ht="39" customHeight="1" x14ac:dyDescent="0.15">
      <c r="A37" s="22"/>
      <c r="B37" s="35"/>
      <c r="C37" s="1181" t="s">
        <v>536</v>
      </c>
      <c r="D37" s="1182"/>
      <c r="E37" s="1183"/>
      <c r="F37" s="36">
        <v>0</v>
      </c>
      <c r="G37" s="37">
        <v>0.03</v>
      </c>
      <c r="H37" s="37">
        <v>0.03</v>
      </c>
      <c r="I37" s="37">
        <v>0.05</v>
      </c>
      <c r="J37" s="38">
        <v>0.05</v>
      </c>
      <c r="K37" s="22"/>
      <c r="L37" s="22"/>
      <c r="M37" s="22"/>
      <c r="N37" s="22"/>
      <c r="O37" s="22"/>
      <c r="P37" s="22"/>
    </row>
    <row r="38" spans="1:16" ht="39" customHeight="1" x14ac:dyDescent="0.15">
      <c r="A38" s="22"/>
      <c r="B38" s="35"/>
      <c r="C38" s="1181" t="s">
        <v>537</v>
      </c>
      <c r="D38" s="1182"/>
      <c r="E38" s="1183"/>
      <c r="F38" s="36">
        <v>0.49</v>
      </c>
      <c r="G38" s="37">
        <v>0.45</v>
      </c>
      <c r="H38" s="37">
        <v>0.13</v>
      </c>
      <c r="I38" s="37">
        <v>0</v>
      </c>
      <c r="J38" s="38">
        <v>0.02</v>
      </c>
      <c r="K38" s="22"/>
      <c r="L38" s="22"/>
      <c r="M38" s="22"/>
      <c r="N38" s="22"/>
      <c r="O38" s="22"/>
      <c r="P38" s="22"/>
    </row>
    <row r="39" spans="1:16" ht="39" customHeight="1" x14ac:dyDescent="0.15">
      <c r="A39" s="22"/>
      <c r="B39" s="35"/>
      <c r="C39" s="1181" t="s">
        <v>538</v>
      </c>
      <c r="D39" s="1182"/>
      <c r="E39" s="1183"/>
      <c r="F39" s="36">
        <v>0</v>
      </c>
      <c r="G39" s="37">
        <v>0</v>
      </c>
      <c r="H39" s="37">
        <v>0</v>
      </c>
      <c r="I39" s="37">
        <v>0</v>
      </c>
      <c r="J39" s="38">
        <v>0.01</v>
      </c>
      <c r="K39" s="22"/>
      <c r="L39" s="22"/>
      <c r="M39" s="22"/>
      <c r="N39" s="22"/>
      <c r="O39" s="22"/>
      <c r="P39" s="22"/>
    </row>
    <row r="40" spans="1:16" ht="39" customHeight="1" x14ac:dyDescent="0.15">
      <c r="A40" s="22"/>
      <c r="B40" s="35"/>
      <c r="C40" s="1181" t="s">
        <v>539</v>
      </c>
      <c r="D40" s="1182"/>
      <c r="E40" s="1183"/>
      <c r="F40" s="36">
        <v>0</v>
      </c>
      <c r="G40" s="37">
        <v>0.35</v>
      </c>
      <c r="H40" s="37">
        <v>0</v>
      </c>
      <c r="I40" s="37">
        <v>0.01</v>
      </c>
      <c r="J40" s="38">
        <v>0.01</v>
      </c>
      <c r="K40" s="22"/>
      <c r="L40" s="22"/>
      <c r="M40" s="22"/>
      <c r="N40" s="22"/>
      <c r="O40" s="22"/>
      <c r="P40" s="22"/>
    </row>
    <row r="41" spans="1:16" ht="39" customHeight="1" x14ac:dyDescent="0.15">
      <c r="A41" s="22"/>
      <c r="B41" s="35"/>
      <c r="C41" s="1181" t="s">
        <v>540</v>
      </c>
      <c r="D41" s="1182"/>
      <c r="E41" s="1183"/>
      <c r="F41" s="36">
        <v>0.02</v>
      </c>
      <c r="G41" s="37">
        <v>0</v>
      </c>
      <c r="H41" s="37">
        <v>0</v>
      </c>
      <c r="I41" s="37">
        <v>0</v>
      </c>
      <c r="J41" s="38">
        <v>0</v>
      </c>
      <c r="K41" s="22"/>
      <c r="L41" s="22"/>
      <c r="M41" s="22"/>
      <c r="N41" s="22"/>
      <c r="O41" s="22"/>
      <c r="P41" s="22"/>
    </row>
    <row r="42" spans="1:16" ht="39" customHeight="1" x14ac:dyDescent="0.15">
      <c r="A42" s="22"/>
      <c r="B42" s="39"/>
      <c r="C42" s="1181" t="s">
        <v>541</v>
      </c>
      <c r="D42" s="1182"/>
      <c r="E42" s="1183"/>
      <c r="F42" s="36" t="s">
        <v>488</v>
      </c>
      <c r="G42" s="37" t="s">
        <v>488</v>
      </c>
      <c r="H42" s="37" t="s">
        <v>488</v>
      </c>
      <c r="I42" s="37" t="s">
        <v>488</v>
      </c>
      <c r="J42" s="38" t="s">
        <v>488</v>
      </c>
      <c r="K42" s="22"/>
      <c r="L42" s="22"/>
      <c r="M42" s="22"/>
      <c r="N42" s="22"/>
      <c r="O42" s="22"/>
      <c r="P42" s="22"/>
    </row>
    <row r="43" spans="1:16" ht="39" customHeight="1" thickBot="1" x14ac:dyDescent="0.2">
      <c r="A43" s="22"/>
      <c r="B43" s="40"/>
      <c r="C43" s="1184" t="s">
        <v>542</v>
      </c>
      <c r="D43" s="1185"/>
      <c r="E43" s="1186"/>
      <c r="F43" s="41" t="s">
        <v>488</v>
      </c>
      <c r="G43" s="42" t="s">
        <v>488</v>
      </c>
      <c r="H43" s="42" t="s">
        <v>488</v>
      </c>
      <c r="I43" s="42" t="s">
        <v>488</v>
      </c>
      <c r="J43" s="43" t="s">
        <v>488</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wpKA0HeNbpB53G8LQbSI/DQHOjHBJP78xo9t8/dci4loor/g9NgnNHYovfl3wYbF5CvFP/18YtNDwgyulmoSHA==" saltValue="5tsjKryHbCwcURkJd4vtQ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3082</v>
      </c>
      <c r="L45" s="60">
        <v>3020</v>
      </c>
      <c r="M45" s="60">
        <v>2990</v>
      </c>
      <c r="N45" s="60">
        <v>2913</v>
      </c>
      <c r="O45" s="61">
        <v>2785</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488</v>
      </c>
      <c r="L46" s="64" t="s">
        <v>488</v>
      </c>
      <c r="M46" s="64" t="s">
        <v>488</v>
      </c>
      <c r="N46" s="64" t="s">
        <v>488</v>
      </c>
      <c r="O46" s="65" t="s">
        <v>488</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488</v>
      </c>
      <c r="L47" s="64" t="s">
        <v>488</v>
      </c>
      <c r="M47" s="64" t="s">
        <v>488</v>
      </c>
      <c r="N47" s="64" t="s">
        <v>488</v>
      </c>
      <c r="O47" s="65" t="s">
        <v>488</v>
      </c>
      <c r="P47" s="48"/>
      <c r="Q47" s="48"/>
      <c r="R47" s="48"/>
      <c r="S47" s="48"/>
      <c r="T47" s="48"/>
      <c r="U47" s="48"/>
    </row>
    <row r="48" spans="1:21" ht="30.75" customHeight="1" x14ac:dyDescent="0.15">
      <c r="A48" s="48"/>
      <c r="B48" s="1191"/>
      <c r="C48" s="1192"/>
      <c r="D48" s="62"/>
      <c r="E48" s="1197" t="s">
        <v>13</v>
      </c>
      <c r="F48" s="1197"/>
      <c r="G48" s="1197"/>
      <c r="H48" s="1197"/>
      <c r="I48" s="1197"/>
      <c r="J48" s="1198"/>
      <c r="K48" s="63">
        <v>1107</v>
      </c>
      <c r="L48" s="64">
        <v>1092</v>
      </c>
      <c r="M48" s="64">
        <v>1096</v>
      </c>
      <c r="N48" s="64">
        <v>1085</v>
      </c>
      <c r="O48" s="65">
        <v>1135</v>
      </c>
      <c r="P48" s="48"/>
      <c r="Q48" s="48"/>
      <c r="R48" s="48"/>
      <c r="S48" s="48"/>
      <c r="T48" s="48"/>
      <c r="U48" s="48"/>
    </row>
    <row r="49" spans="1:21" ht="30.75" customHeight="1" x14ac:dyDescent="0.15">
      <c r="A49" s="48"/>
      <c r="B49" s="1191"/>
      <c r="C49" s="1192"/>
      <c r="D49" s="62"/>
      <c r="E49" s="1197" t="s">
        <v>14</v>
      </c>
      <c r="F49" s="1197"/>
      <c r="G49" s="1197"/>
      <c r="H49" s="1197"/>
      <c r="I49" s="1197"/>
      <c r="J49" s="1198"/>
      <c r="K49" s="63">
        <v>254</v>
      </c>
      <c r="L49" s="64">
        <v>252</v>
      </c>
      <c r="M49" s="64">
        <v>208</v>
      </c>
      <c r="N49" s="64">
        <v>177</v>
      </c>
      <c r="O49" s="65">
        <v>187</v>
      </c>
      <c r="P49" s="48"/>
      <c r="Q49" s="48"/>
      <c r="R49" s="48"/>
      <c r="S49" s="48"/>
      <c r="T49" s="48"/>
      <c r="U49" s="48"/>
    </row>
    <row r="50" spans="1:21" ht="30.75" customHeight="1" x14ac:dyDescent="0.15">
      <c r="A50" s="48"/>
      <c r="B50" s="1191"/>
      <c r="C50" s="1192"/>
      <c r="D50" s="62"/>
      <c r="E50" s="1197" t="s">
        <v>15</v>
      </c>
      <c r="F50" s="1197"/>
      <c r="G50" s="1197"/>
      <c r="H50" s="1197"/>
      <c r="I50" s="1197"/>
      <c r="J50" s="1198"/>
      <c r="K50" s="63">
        <v>57</v>
      </c>
      <c r="L50" s="64">
        <v>47</v>
      </c>
      <c r="M50" s="64">
        <v>35</v>
      </c>
      <c r="N50" s="64">
        <v>25</v>
      </c>
      <c r="O50" s="65">
        <v>68</v>
      </c>
      <c r="P50" s="48"/>
      <c r="Q50" s="48"/>
      <c r="R50" s="48"/>
      <c r="S50" s="48"/>
      <c r="T50" s="48"/>
      <c r="U50" s="48"/>
    </row>
    <row r="51" spans="1:21" ht="30.75" customHeight="1" x14ac:dyDescent="0.15">
      <c r="A51" s="48"/>
      <c r="B51" s="1193"/>
      <c r="C51" s="1194"/>
      <c r="D51" s="66"/>
      <c r="E51" s="1197" t="s">
        <v>16</v>
      </c>
      <c r="F51" s="1197"/>
      <c r="G51" s="1197"/>
      <c r="H51" s="1197"/>
      <c r="I51" s="1197"/>
      <c r="J51" s="1198"/>
      <c r="K51" s="63" t="s">
        <v>488</v>
      </c>
      <c r="L51" s="64" t="s">
        <v>488</v>
      </c>
      <c r="M51" s="64" t="s">
        <v>488</v>
      </c>
      <c r="N51" s="64" t="s">
        <v>488</v>
      </c>
      <c r="O51" s="65" t="s">
        <v>488</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2885</v>
      </c>
      <c r="L52" s="64">
        <v>2760</v>
      </c>
      <c r="M52" s="64">
        <v>2748</v>
      </c>
      <c r="N52" s="64">
        <v>2684</v>
      </c>
      <c r="O52" s="65">
        <v>2669</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1615</v>
      </c>
      <c r="L53" s="69">
        <v>1651</v>
      </c>
      <c r="M53" s="69">
        <v>1581</v>
      </c>
      <c r="N53" s="69">
        <v>1516</v>
      </c>
      <c r="O53" s="70">
        <v>1506</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543</v>
      </c>
      <c r="L57" s="81" t="s">
        <v>544</v>
      </c>
      <c r="M57" s="81" t="s">
        <v>545</v>
      </c>
      <c r="N57" s="81" t="s">
        <v>546</v>
      </c>
      <c r="O57" s="82" t="s">
        <v>547</v>
      </c>
      <c r="P57" s="48"/>
      <c r="Q57" s="48"/>
      <c r="R57" s="48"/>
      <c r="S57" s="48"/>
      <c r="T57" s="48"/>
      <c r="U57" s="48"/>
    </row>
    <row r="58" spans="1:21" ht="31.5" customHeight="1" x14ac:dyDescent="0.15">
      <c r="B58" s="1205" t="s">
        <v>24</v>
      </c>
      <c r="C58" s="1206"/>
      <c r="D58" s="1211" t="s">
        <v>25</v>
      </c>
      <c r="E58" s="1212"/>
      <c r="F58" s="1212"/>
      <c r="G58" s="1212"/>
      <c r="H58" s="1212"/>
      <c r="I58" s="1212"/>
      <c r="J58" s="1213"/>
      <c r="K58" s="83" t="s">
        <v>548</v>
      </c>
      <c r="L58" s="84" t="s">
        <v>548</v>
      </c>
      <c r="M58" s="84" t="s">
        <v>548</v>
      </c>
      <c r="N58" s="84" t="s">
        <v>548</v>
      </c>
      <c r="O58" s="85" t="s">
        <v>548</v>
      </c>
    </row>
    <row r="59" spans="1:21" ht="31.5" customHeight="1" x14ac:dyDescent="0.15">
      <c r="B59" s="1207"/>
      <c r="C59" s="1208"/>
      <c r="D59" s="1214" t="s">
        <v>26</v>
      </c>
      <c r="E59" s="1215"/>
      <c r="F59" s="1215"/>
      <c r="G59" s="1215"/>
      <c r="H59" s="1215"/>
      <c r="I59" s="1215"/>
      <c r="J59" s="1216"/>
      <c r="K59" s="86" t="s">
        <v>548</v>
      </c>
      <c r="L59" s="87" t="s">
        <v>548</v>
      </c>
      <c r="M59" s="87" t="s">
        <v>548</v>
      </c>
      <c r="N59" s="87" t="s">
        <v>548</v>
      </c>
      <c r="O59" s="88" t="s">
        <v>548</v>
      </c>
    </row>
    <row r="60" spans="1:21" ht="31.5" customHeight="1" thickBot="1" x14ac:dyDescent="0.2">
      <c r="B60" s="1209"/>
      <c r="C60" s="1210"/>
      <c r="D60" s="1217" t="s">
        <v>27</v>
      </c>
      <c r="E60" s="1218"/>
      <c r="F60" s="1218"/>
      <c r="G60" s="1218"/>
      <c r="H60" s="1218"/>
      <c r="I60" s="1218"/>
      <c r="J60" s="1219"/>
      <c r="K60" s="89" t="s">
        <v>548</v>
      </c>
      <c r="L60" s="90" t="s">
        <v>548</v>
      </c>
      <c r="M60" s="90" t="s">
        <v>548</v>
      </c>
      <c r="N60" s="90" t="s">
        <v>548</v>
      </c>
      <c r="O60" s="91" t="s">
        <v>548</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UGDZvYsBNkHvahZpioRpl8CQoIJzA0m3pj/II/Xn8J+uP6ozEkgguUZ0xuHVAqypiynSdVi+G4M98rybBrF0YA==" saltValue="GBKIzp8HsU2x86nG8D+vo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526</v>
      </c>
      <c r="J40" s="103" t="s">
        <v>527</v>
      </c>
      <c r="K40" s="103" t="s">
        <v>528</v>
      </c>
      <c r="L40" s="103" t="s">
        <v>529</v>
      </c>
      <c r="M40" s="104" t="s">
        <v>530</v>
      </c>
    </row>
    <row r="41" spans="2:13" ht="27.75" customHeight="1" x14ac:dyDescent="0.15">
      <c r="B41" s="1220" t="s">
        <v>30</v>
      </c>
      <c r="C41" s="1221"/>
      <c r="D41" s="105"/>
      <c r="E41" s="1226" t="s">
        <v>31</v>
      </c>
      <c r="F41" s="1226"/>
      <c r="G41" s="1226"/>
      <c r="H41" s="1227"/>
      <c r="I41" s="343">
        <v>32282</v>
      </c>
      <c r="J41" s="344">
        <v>31016</v>
      </c>
      <c r="K41" s="344">
        <v>30207</v>
      </c>
      <c r="L41" s="344">
        <v>29846</v>
      </c>
      <c r="M41" s="345">
        <v>31157</v>
      </c>
    </row>
    <row r="42" spans="2:13" ht="27.75" customHeight="1" x14ac:dyDescent="0.15">
      <c r="B42" s="1222"/>
      <c r="C42" s="1223"/>
      <c r="D42" s="106"/>
      <c r="E42" s="1228" t="s">
        <v>32</v>
      </c>
      <c r="F42" s="1228"/>
      <c r="G42" s="1228"/>
      <c r="H42" s="1229"/>
      <c r="I42" s="346">
        <v>141</v>
      </c>
      <c r="J42" s="347">
        <v>97</v>
      </c>
      <c r="K42" s="347">
        <v>66</v>
      </c>
      <c r="L42" s="347">
        <v>2092</v>
      </c>
      <c r="M42" s="348">
        <v>1983</v>
      </c>
    </row>
    <row r="43" spans="2:13" ht="27.75" customHeight="1" x14ac:dyDescent="0.15">
      <c r="B43" s="1222"/>
      <c r="C43" s="1223"/>
      <c r="D43" s="106"/>
      <c r="E43" s="1228" t="s">
        <v>33</v>
      </c>
      <c r="F43" s="1228"/>
      <c r="G43" s="1228"/>
      <c r="H43" s="1229"/>
      <c r="I43" s="346">
        <v>12930</v>
      </c>
      <c r="J43" s="347">
        <v>11673</v>
      </c>
      <c r="K43" s="347">
        <v>10423</v>
      </c>
      <c r="L43" s="347">
        <v>9685</v>
      </c>
      <c r="M43" s="348">
        <v>8852</v>
      </c>
    </row>
    <row r="44" spans="2:13" ht="27.75" customHeight="1" x14ac:dyDescent="0.15">
      <c r="B44" s="1222"/>
      <c r="C44" s="1223"/>
      <c r="D44" s="106"/>
      <c r="E44" s="1228" t="s">
        <v>34</v>
      </c>
      <c r="F44" s="1228"/>
      <c r="G44" s="1228"/>
      <c r="H44" s="1229"/>
      <c r="I44" s="346">
        <v>2665</v>
      </c>
      <c r="J44" s="347">
        <v>2426</v>
      </c>
      <c r="K44" s="347">
        <v>2226</v>
      </c>
      <c r="L44" s="347">
        <v>2123</v>
      </c>
      <c r="M44" s="348">
        <v>2065</v>
      </c>
    </row>
    <row r="45" spans="2:13" ht="27.75" customHeight="1" x14ac:dyDescent="0.15">
      <c r="B45" s="1222"/>
      <c r="C45" s="1223"/>
      <c r="D45" s="106"/>
      <c r="E45" s="1228" t="s">
        <v>35</v>
      </c>
      <c r="F45" s="1228"/>
      <c r="G45" s="1228"/>
      <c r="H45" s="1229"/>
      <c r="I45" s="346">
        <v>2874</v>
      </c>
      <c r="J45" s="347">
        <v>3163</v>
      </c>
      <c r="K45" s="347">
        <v>3164</v>
      </c>
      <c r="L45" s="347">
        <v>3535</v>
      </c>
      <c r="M45" s="348">
        <v>4028</v>
      </c>
    </row>
    <row r="46" spans="2:13" ht="27.75" customHeight="1" x14ac:dyDescent="0.15">
      <c r="B46" s="1222"/>
      <c r="C46" s="1223"/>
      <c r="D46" s="107"/>
      <c r="E46" s="1228" t="s">
        <v>36</v>
      </c>
      <c r="F46" s="1228"/>
      <c r="G46" s="1228"/>
      <c r="H46" s="1229"/>
      <c r="I46" s="346" t="s">
        <v>488</v>
      </c>
      <c r="J46" s="347" t="s">
        <v>488</v>
      </c>
      <c r="K46" s="347" t="s">
        <v>488</v>
      </c>
      <c r="L46" s="347" t="s">
        <v>488</v>
      </c>
      <c r="M46" s="348" t="s">
        <v>488</v>
      </c>
    </row>
    <row r="47" spans="2:13" ht="27.75" customHeight="1" x14ac:dyDescent="0.15">
      <c r="B47" s="1222"/>
      <c r="C47" s="1223"/>
      <c r="D47" s="108"/>
      <c r="E47" s="1230" t="s">
        <v>37</v>
      </c>
      <c r="F47" s="1231"/>
      <c r="G47" s="1231"/>
      <c r="H47" s="1232"/>
      <c r="I47" s="346" t="s">
        <v>488</v>
      </c>
      <c r="J47" s="347" t="s">
        <v>488</v>
      </c>
      <c r="K47" s="347" t="s">
        <v>488</v>
      </c>
      <c r="L47" s="347" t="s">
        <v>488</v>
      </c>
      <c r="M47" s="348" t="s">
        <v>488</v>
      </c>
    </row>
    <row r="48" spans="2:13" ht="27.75" customHeight="1" x14ac:dyDescent="0.15">
      <c r="B48" s="1222"/>
      <c r="C48" s="1223"/>
      <c r="D48" s="106"/>
      <c r="E48" s="1228" t="s">
        <v>38</v>
      </c>
      <c r="F48" s="1228"/>
      <c r="G48" s="1228"/>
      <c r="H48" s="1229"/>
      <c r="I48" s="346" t="s">
        <v>488</v>
      </c>
      <c r="J48" s="347" t="s">
        <v>488</v>
      </c>
      <c r="K48" s="347" t="s">
        <v>488</v>
      </c>
      <c r="L48" s="347" t="s">
        <v>488</v>
      </c>
      <c r="M48" s="348" t="s">
        <v>488</v>
      </c>
    </row>
    <row r="49" spans="2:13" ht="27.75" customHeight="1" x14ac:dyDescent="0.15">
      <c r="B49" s="1224"/>
      <c r="C49" s="1225"/>
      <c r="D49" s="106"/>
      <c r="E49" s="1228" t="s">
        <v>39</v>
      </c>
      <c r="F49" s="1228"/>
      <c r="G49" s="1228"/>
      <c r="H49" s="1229"/>
      <c r="I49" s="346" t="s">
        <v>488</v>
      </c>
      <c r="J49" s="347" t="s">
        <v>488</v>
      </c>
      <c r="K49" s="347" t="s">
        <v>488</v>
      </c>
      <c r="L49" s="347" t="s">
        <v>488</v>
      </c>
      <c r="M49" s="348" t="s">
        <v>488</v>
      </c>
    </row>
    <row r="50" spans="2:13" ht="27.75" customHeight="1" x14ac:dyDescent="0.15">
      <c r="B50" s="1233" t="s">
        <v>40</v>
      </c>
      <c r="C50" s="1234"/>
      <c r="D50" s="109"/>
      <c r="E50" s="1228" t="s">
        <v>41</v>
      </c>
      <c r="F50" s="1228"/>
      <c r="G50" s="1228"/>
      <c r="H50" s="1229"/>
      <c r="I50" s="346">
        <v>9115</v>
      </c>
      <c r="J50" s="347">
        <v>9907</v>
      </c>
      <c r="K50" s="347">
        <v>10203</v>
      </c>
      <c r="L50" s="347">
        <v>10558</v>
      </c>
      <c r="M50" s="348">
        <v>9918</v>
      </c>
    </row>
    <row r="51" spans="2:13" ht="27.75" customHeight="1" x14ac:dyDescent="0.15">
      <c r="B51" s="1222"/>
      <c r="C51" s="1223"/>
      <c r="D51" s="106"/>
      <c r="E51" s="1228" t="s">
        <v>42</v>
      </c>
      <c r="F51" s="1228"/>
      <c r="G51" s="1228"/>
      <c r="H51" s="1229"/>
      <c r="I51" s="346">
        <v>804</v>
      </c>
      <c r="J51" s="347">
        <v>718</v>
      </c>
      <c r="K51" s="347">
        <v>578</v>
      </c>
      <c r="L51" s="347">
        <v>452</v>
      </c>
      <c r="M51" s="348">
        <v>343</v>
      </c>
    </row>
    <row r="52" spans="2:13" ht="27.75" customHeight="1" x14ac:dyDescent="0.15">
      <c r="B52" s="1224"/>
      <c r="C52" s="1225"/>
      <c r="D52" s="106"/>
      <c r="E52" s="1228" t="s">
        <v>43</v>
      </c>
      <c r="F52" s="1228"/>
      <c r="G52" s="1228"/>
      <c r="H52" s="1229"/>
      <c r="I52" s="346">
        <v>30536</v>
      </c>
      <c r="J52" s="347">
        <v>29202</v>
      </c>
      <c r="K52" s="347">
        <v>28151</v>
      </c>
      <c r="L52" s="347">
        <v>27766</v>
      </c>
      <c r="M52" s="348">
        <v>28029</v>
      </c>
    </row>
    <row r="53" spans="2:13" ht="27.75" customHeight="1" thickBot="1" x14ac:dyDescent="0.2">
      <c r="B53" s="1235" t="s">
        <v>19</v>
      </c>
      <c r="C53" s="1236"/>
      <c r="D53" s="110"/>
      <c r="E53" s="1237" t="s">
        <v>44</v>
      </c>
      <c r="F53" s="1237"/>
      <c r="G53" s="1237"/>
      <c r="H53" s="1238"/>
      <c r="I53" s="349">
        <v>10437</v>
      </c>
      <c r="J53" s="350">
        <v>8549</v>
      </c>
      <c r="K53" s="350">
        <v>7154</v>
      </c>
      <c r="L53" s="350">
        <v>8507</v>
      </c>
      <c r="M53" s="351">
        <v>9795</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tQHoMG/W/nEWXSX8TJdaHKlKmDQw2yJc3p9IXwS0S84XWpqW/fWH3LaVJzRENuxE4nTX0tGoa9rlMQBvSJcbEA==" saltValue="078nh2QtRoCawuAwtVbfw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528</v>
      </c>
      <c r="G54" s="119" t="s">
        <v>529</v>
      </c>
      <c r="H54" s="120" t="s">
        <v>530</v>
      </c>
    </row>
    <row r="55" spans="2:8" ht="52.5" customHeight="1" x14ac:dyDescent="0.15">
      <c r="B55" s="121"/>
      <c r="C55" s="1247" t="s">
        <v>46</v>
      </c>
      <c r="D55" s="1247"/>
      <c r="E55" s="1248"/>
      <c r="F55" s="352">
        <v>4960</v>
      </c>
      <c r="G55" s="352">
        <v>4782</v>
      </c>
      <c r="H55" s="353">
        <v>4369</v>
      </c>
    </row>
    <row r="56" spans="2:8" ht="52.5" customHeight="1" x14ac:dyDescent="0.15">
      <c r="B56" s="122"/>
      <c r="C56" s="1249" t="s">
        <v>47</v>
      </c>
      <c r="D56" s="1249"/>
      <c r="E56" s="1250"/>
      <c r="F56" s="354">
        <v>2491</v>
      </c>
      <c r="G56" s="354">
        <v>2493</v>
      </c>
      <c r="H56" s="355">
        <v>2095</v>
      </c>
    </row>
    <row r="57" spans="2:8" ht="53.25" customHeight="1" x14ac:dyDescent="0.15">
      <c r="B57" s="122"/>
      <c r="C57" s="1251" t="s">
        <v>48</v>
      </c>
      <c r="D57" s="1251"/>
      <c r="E57" s="1252"/>
      <c r="F57" s="356">
        <v>2063</v>
      </c>
      <c r="G57" s="356">
        <v>1885</v>
      </c>
      <c r="H57" s="357">
        <v>1793</v>
      </c>
    </row>
    <row r="58" spans="2:8" ht="45.75" customHeight="1" x14ac:dyDescent="0.15">
      <c r="B58" s="123"/>
      <c r="C58" s="1239" t="s">
        <v>558</v>
      </c>
      <c r="D58" s="1240"/>
      <c r="E58" s="1241"/>
      <c r="F58" s="358">
        <v>1133</v>
      </c>
      <c r="G58" s="358">
        <v>846</v>
      </c>
      <c r="H58" s="359">
        <v>393</v>
      </c>
    </row>
    <row r="59" spans="2:8" ht="45.75" customHeight="1" x14ac:dyDescent="0.15">
      <c r="B59" s="123"/>
      <c r="C59" s="1239" t="s">
        <v>559</v>
      </c>
      <c r="D59" s="1240"/>
      <c r="E59" s="1241"/>
      <c r="F59" s="358">
        <v>527</v>
      </c>
      <c r="G59" s="358">
        <v>593</v>
      </c>
      <c r="H59" s="359">
        <v>814</v>
      </c>
    </row>
    <row r="60" spans="2:8" ht="45.75" customHeight="1" x14ac:dyDescent="0.15">
      <c r="B60" s="123"/>
      <c r="C60" s="1239" t="s">
        <v>560</v>
      </c>
      <c r="D60" s="1240"/>
      <c r="E60" s="1241"/>
      <c r="F60" s="358">
        <v>333</v>
      </c>
      <c r="G60" s="358">
        <v>213</v>
      </c>
      <c r="H60" s="359">
        <v>335</v>
      </c>
    </row>
    <row r="61" spans="2:8" ht="45.75" customHeight="1" x14ac:dyDescent="0.15">
      <c r="B61" s="123"/>
      <c r="C61" s="1239" t="s">
        <v>561</v>
      </c>
      <c r="D61" s="1240"/>
      <c r="E61" s="1241"/>
      <c r="F61" s="358" t="s">
        <v>488</v>
      </c>
      <c r="G61" s="358">
        <v>175</v>
      </c>
      <c r="H61" s="359">
        <v>175</v>
      </c>
    </row>
    <row r="62" spans="2:8" ht="45.75" customHeight="1" thickBot="1" x14ac:dyDescent="0.2">
      <c r="B62" s="124"/>
      <c r="C62" s="1242" t="s">
        <v>562</v>
      </c>
      <c r="D62" s="1243"/>
      <c r="E62" s="1244"/>
      <c r="F62" s="360">
        <v>36</v>
      </c>
      <c r="G62" s="360">
        <v>32</v>
      </c>
      <c r="H62" s="361">
        <v>54</v>
      </c>
    </row>
    <row r="63" spans="2:8" ht="52.5" customHeight="1" thickBot="1" x14ac:dyDescent="0.2">
      <c r="B63" s="125"/>
      <c r="C63" s="1245" t="s">
        <v>49</v>
      </c>
      <c r="D63" s="1245"/>
      <c r="E63" s="1246"/>
      <c r="F63" s="362">
        <v>9514</v>
      </c>
      <c r="G63" s="362">
        <v>9160</v>
      </c>
      <c r="H63" s="363">
        <v>8258</v>
      </c>
    </row>
    <row r="64" spans="2:8" x14ac:dyDescent="0.15"/>
  </sheetData>
  <sheetProtection algorithmName="SHA-512" hashValue="bmEUCgOax5s9eYhKUBp4XNUqba6o1UPaDCgolmUUVO9TyhBTzJlbdG3wj31ClN+vx0EiXm2yqRI3F1hpKxkprQ==" saltValue="cbKjm2qQB381XUch+tFbr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30223-F877-4362-BAD8-0FB7382CE9C8}">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563</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564</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573</v>
      </c>
      <c r="AO43" s="1275"/>
      <c r="AP43" s="1275"/>
      <c r="AQ43" s="1275"/>
      <c r="AR43" s="1275"/>
      <c r="AS43" s="1275"/>
      <c r="AT43" s="1275"/>
      <c r="AU43" s="1275"/>
      <c r="AV43" s="1275"/>
      <c r="AW43" s="1275"/>
      <c r="AX43" s="1275"/>
      <c r="AY43" s="1275"/>
      <c r="AZ43" s="1275"/>
      <c r="BA43" s="1275"/>
      <c r="BB43" s="1275"/>
      <c r="BC43" s="1275"/>
      <c r="BD43" s="1275"/>
      <c r="BE43" s="1275"/>
      <c r="BF43" s="1275"/>
      <c r="BG43" s="1275"/>
      <c r="BH43" s="1275"/>
      <c r="BI43" s="1275"/>
      <c r="BJ43" s="1275"/>
      <c r="BK43" s="1275"/>
      <c r="BL43" s="1275"/>
      <c r="BM43" s="1275"/>
      <c r="BN43" s="1275"/>
      <c r="BO43" s="1275"/>
      <c r="BP43" s="1275"/>
      <c r="BQ43" s="1275"/>
      <c r="BR43" s="1275"/>
      <c r="BS43" s="1275"/>
      <c r="BT43" s="1275"/>
      <c r="BU43" s="1275"/>
      <c r="BV43" s="1275"/>
      <c r="BW43" s="1275"/>
      <c r="BX43" s="1275"/>
      <c r="BY43" s="1275"/>
      <c r="BZ43" s="1275"/>
      <c r="CA43" s="1275"/>
      <c r="CB43" s="1275"/>
      <c r="CC43" s="1275"/>
      <c r="CD43" s="1275"/>
      <c r="CE43" s="1275"/>
      <c r="CF43" s="1275"/>
      <c r="CG43" s="1275"/>
      <c r="CH43" s="1275"/>
      <c r="CI43" s="1275"/>
      <c r="CJ43" s="1275"/>
      <c r="CK43" s="1275"/>
      <c r="CL43" s="1275"/>
      <c r="CM43" s="1275"/>
      <c r="CN43" s="1275"/>
      <c r="CO43" s="1275"/>
      <c r="CP43" s="1275"/>
      <c r="CQ43" s="1275"/>
      <c r="CR43" s="1275"/>
      <c r="CS43" s="1275"/>
      <c r="CT43" s="1275"/>
      <c r="CU43" s="1275"/>
      <c r="CV43" s="1275"/>
      <c r="CW43" s="1275"/>
      <c r="CX43" s="1275"/>
      <c r="CY43" s="1275"/>
      <c r="CZ43" s="1275"/>
      <c r="DA43" s="1275"/>
      <c r="DB43" s="1275"/>
      <c r="DC43" s="1276"/>
    </row>
    <row r="44" spans="2:109" x14ac:dyDescent="0.15">
      <c r="B44" s="372"/>
      <c r="AN44" s="1277"/>
      <c r="AO44" s="1278"/>
      <c r="AP44" s="1278"/>
      <c r="AQ44" s="1278"/>
      <c r="AR44" s="1278"/>
      <c r="AS44" s="1278"/>
      <c r="AT44" s="1278"/>
      <c r="AU44" s="1278"/>
      <c r="AV44" s="1278"/>
      <c r="AW44" s="1278"/>
      <c r="AX44" s="1278"/>
      <c r="AY44" s="1278"/>
      <c r="AZ44" s="1278"/>
      <c r="BA44" s="1278"/>
      <c r="BB44" s="1278"/>
      <c r="BC44" s="1278"/>
      <c r="BD44" s="1278"/>
      <c r="BE44" s="1278"/>
      <c r="BF44" s="1278"/>
      <c r="BG44" s="1278"/>
      <c r="BH44" s="1278"/>
      <c r="BI44" s="1278"/>
      <c r="BJ44" s="1278"/>
      <c r="BK44" s="1278"/>
      <c r="BL44" s="1278"/>
      <c r="BM44" s="1278"/>
      <c r="BN44" s="1278"/>
      <c r="BO44" s="1278"/>
      <c r="BP44" s="1278"/>
      <c r="BQ44" s="1278"/>
      <c r="BR44" s="1278"/>
      <c r="BS44" s="1278"/>
      <c r="BT44" s="1278"/>
      <c r="BU44" s="1278"/>
      <c r="BV44" s="1278"/>
      <c r="BW44" s="1278"/>
      <c r="BX44" s="1278"/>
      <c r="BY44" s="1278"/>
      <c r="BZ44" s="1278"/>
      <c r="CA44" s="1278"/>
      <c r="CB44" s="1278"/>
      <c r="CC44" s="1278"/>
      <c r="CD44" s="1278"/>
      <c r="CE44" s="1278"/>
      <c r="CF44" s="1278"/>
      <c r="CG44" s="1278"/>
      <c r="CH44" s="1278"/>
      <c r="CI44" s="1278"/>
      <c r="CJ44" s="1278"/>
      <c r="CK44" s="1278"/>
      <c r="CL44" s="1278"/>
      <c r="CM44" s="1278"/>
      <c r="CN44" s="1278"/>
      <c r="CO44" s="1278"/>
      <c r="CP44" s="1278"/>
      <c r="CQ44" s="1278"/>
      <c r="CR44" s="1278"/>
      <c r="CS44" s="1278"/>
      <c r="CT44" s="1278"/>
      <c r="CU44" s="1278"/>
      <c r="CV44" s="1278"/>
      <c r="CW44" s="1278"/>
      <c r="CX44" s="1278"/>
      <c r="CY44" s="1278"/>
      <c r="CZ44" s="1278"/>
      <c r="DA44" s="1278"/>
      <c r="DB44" s="1278"/>
      <c r="DC44" s="1279"/>
    </row>
    <row r="45" spans="2:109" x14ac:dyDescent="0.15">
      <c r="B45" s="372"/>
      <c r="AN45" s="1277"/>
      <c r="AO45" s="1278"/>
      <c r="AP45" s="1278"/>
      <c r="AQ45" s="1278"/>
      <c r="AR45" s="1278"/>
      <c r="AS45" s="1278"/>
      <c r="AT45" s="1278"/>
      <c r="AU45" s="1278"/>
      <c r="AV45" s="1278"/>
      <c r="AW45" s="1278"/>
      <c r="AX45" s="1278"/>
      <c r="AY45" s="1278"/>
      <c r="AZ45" s="1278"/>
      <c r="BA45" s="1278"/>
      <c r="BB45" s="1278"/>
      <c r="BC45" s="1278"/>
      <c r="BD45" s="1278"/>
      <c r="BE45" s="1278"/>
      <c r="BF45" s="1278"/>
      <c r="BG45" s="1278"/>
      <c r="BH45" s="1278"/>
      <c r="BI45" s="1278"/>
      <c r="BJ45" s="1278"/>
      <c r="BK45" s="1278"/>
      <c r="BL45" s="1278"/>
      <c r="BM45" s="1278"/>
      <c r="BN45" s="1278"/>
      <c r="BO45" s="1278"/>
      <c r="BP45" s="1278"/>
      <c r="BQ45" s="1278"/>
      <c r="BR45" s="1278"/>
      <c r="BS45" s="1278"/>
      <c r="BT45" s="1278"/>
      <c r="BU45" s="1278"/>
      <c r="BV45" s="1278"/>
      <c r="BW45" s="1278"/>
      <c r="BX45" s="1278"/>
      <c r="BY45" s="1278"/>
      <c r="BZ45" s="1278"/>
      <c r="CA45" s="1278"/>
      <c r="CB45" s="1278"/>
      <c r="CC45" s="1278"/>
      <c r="CD45" s="1278"/>
      <c r="CE45" s="1278"/>
      <c r="CF45" s="1278"/>
      <c r="CG45" s="1278"/>
      <c r="CH45" s="1278"/>
      <c r="CI45" s="1278"/>
      <c r="CJ45" s="1278"/>
      <c r="CK45" s="1278"/>
      <c r="CL45" s="1278"/>
      <c r="CM45" s="1278"/>
      <c r="CN45" s="1278"/>
      <c r="CO45" s="1278"/>
      <c r="CP45" s="1278"/>
      <c r="CQ45" s="1278"/>
      <c r="CR45" s="1278"/>
      <c r="CS45" s="1278"/>
      <c r="CT45" s="1278"/>
      <c r="CU45" s="1278"/>
      <c r="CV45" s="1278"/>
      <c r="CW45" s="1278"/>
      <c r="CX45" s="1278"/>
      <c r="CY45" s="1278"/>
      <c r="CZ45" s="1278"/>
      <c r="DA45" s="1278"/>
      <c r="DB45" s="1278"/>
      <c r="DC45" s="1279"/>
    </row>
    <row r="46" spans="2:109" x14ac:dyDescent="0.15">
      <c r="B46" s="372"/>
      <c r="AN46" s="1277"/>
      <c r="AO46" s="1278"/>
      <c r="AP46" s="1278"/>
      <c r="AQ46" s="1278"/>
      <c r="AR46" s="1278"/>
      <c r="AS46" s="1278"/>
      <c r="AT46" s="1278"/>
      <c r="AU46" s="1278"/>
      <c r="AV46" s="1278"/>
      <c r="AW46" s="1278"/>
      <c r="AX46" s="1278"/>
      <c r="AY46" s="1278"/>
      <c r="AZ46" s="1278"/>
      <c r="BA46" s="1278"/>
      <c r="BB46" s="1278"/>
      <c r="BC46" s="1278"/>
      <c r="BD46" s="1278"/>
      <c r="BE46" s="1278"/>
      <c r="BF46" s="1278"/>
      <c r="BG46" s="1278"/>
      <c r="BH46" s="1278"/>
      <c r="BI46" s="1278"/>
      <c r="BJ46" s="1278"/>
      <c r="BK46" s="1278"/>
      <c r="BL46" s="1278"/>
      <c r="BM46" s="1278"/>
      <c r="BN46" s="1278"/>
      <c r="BO46" s="1278"/>
      <c r="BP46" s="1278"/>
      <c r="BQ46" s="1278"/>
      <c r="BR46" s="1278"/>
      <c r="BS46" s="1278"/>
      <c r="BT46" s="1278"/>
      <c r="BU46" s="1278"/>
      <c r="BV46" s="1278"/>
      <c r="BW46" s="1278"/>
      <c r="BX46" s="1278"/>
      <c r="BY46" s="1278"/>
      <c r="BZ46" s="1278"/>
      <c r="CA46" s="1278"/>
      <c r="CB46" s="1278"/>
      <c r="CC46" s="1278"/>
      <c r="CD46" s="1278"/>
      <c r="CE46" s="1278"/>
      <c r="CF46" s="1278"/>
      <c r="CG46" s="1278"/>
      <c r="CH46" s="1278"/>
      <c r="CI46" s="1278"/>
      <c r="CJ46" s="1278"/>
      <c r="CK46" s="1278"/>
      <c r="CL46" s="1278"/>
      <c r="CM46" s="1278"/>
      <c r="CN46" s="1278"/>
      <c r="CO46" s="1278"/>
      <c r="CP46" s="1278"/>
      <c r="CQ46" s="1278"/>
      <c r="CR46" s="1278"/>
      <c r="CS46" s="1278"/>
      <c r="CT46" s="1278"/>
      <c r="CU46" s="1278"/>
      <c r="CV46" s="1278"/>
      <c r="CW46" s="1278"/>
      <c r="CX46" s="1278"/>
      <c r="CY46" s="1278"/>
      <c r="CZ46" s="1278"/>
      <c r="DA46" s="1278"/>
      <c r="DB46" s="1278"/>
      <c r="DC46" s="1279"/>
    </row>
    <row r="47" spans="2:109" x14ac:dyDescent="0.15">
      <c r="B47" s="372"/>
      <c r="AN47" s="1280"/>
      <c r="AO47" s="1281"/>
      <c r="AP47" s="1281"/>
      <c r="AQ47" s="1281"/>
      <c r="AR47" s="1281"/>
      <c r="AS47" s="1281"/>
      <c r="AT47" s="1281"/>
      <c r="AU47" s="1281"/>
      <c r="AV47" s="1281"/>
      <c r="AW47" s="1281"/>
      <c r="AX47" s="1281"/>
      <c r="AY47" s="1281"/>
      <c r="AZ47" s="1281"/>
      <c r="BA47" s="1281"/>
      <c r="BB47" s="1281"/>
      <c r="BC47" s="1281"/>
      <c r="BD47" s="1281"/>
      <c r="BE47" s="1281"/>
      <c r="BF47" s="1281"/>
      <c r="BG47" s="1281"/>
      <c r="BH47" s="1281"/>
      <c r="BI47" s="1281"/>
      <c r="BJ47" s="1281"/>
      <c r="BK47" s="1281"/>
      <c r="BL47" s="1281"/>
      <c r="BM47" s="1281"/>
      <c r="BN47" s="1281"/>
      <c r="BO47" s="1281"/>
      <c r="BP47" s="1281"/>
      <c r="BQ47" s="1281"/>
      <c r="BR47" s="1281"/>
      <c r="BS47" s="1281"/>
      <c r="BT47" s="1281"/>
      <c r="BU47" s="1281"/>
      <c r="BV47" s="1281"/>
      <c r="BW47" s="1281"/>
      <c r="BX47" s="1281"/>
      <c r="BY47" s="1281"/>
      <c r="BZ47" s="1281"/>
      <c r="CA47" s="1281"/>
      <c r="CB47" s="1281"/>
      <c r="CC47" s="1281"/>
      <c r="CD47" s="1281"/>
      <c r="CE47" s="1281"/>
      <c r="CF47" s="1281"/>
      <c r="CG47" s="1281"/>
      <c r="CH47" s="1281"/>
      <c r="CI47" s="1281"/>
      <c r="CJ47" s="1281"/>
      <c r="CK47" s="1281"/>
      <c r="CL47" s="1281"/>
      <c r="CM47" s="1281"/>
      <c r="CN47" s="1281"/>
      <c r="CO47" s="1281"/>
      <c r="CP47" s="1281"/>
      <c r="CQ47" s="1281"/>
      <c r="CR47" s="1281"/>
      <c r="CS47" s="1281"/>
      <c r="CT47" s="1281"/>
      <c r="CU47" s="1281"/>
      <c r="CV47" s="1281"/>
      <c r="CW47" s="1281"/>
      <c r="CX47" s="1281"/>
      <c r="CY47" s="1281"/>
      <c r="CZ47" s="1281"/>
      <c r="DA47" s="1281"/>
      <c r="DB47" s="1281"/>
      <c r="DC47" s="1282"/>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565</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526</v>
      </c>
      <c r="BQ50" s="1258"/>
      <c r="BR50" s="1258"/>
      <c r="BS50" s="1258"/>
      <c r="BT50" s="1258"/>
      <c r="BU50" s="1258"/>
      <c r="BV50" s="1258"/>
      <c r="BW50" s="1258"/>
      <c r="BX50" s="1258" t="s">
        <v>527</v>
      </c>
      <c r="BY50" s="1258"/>
      <c r="BZ50" s="1258"/>
      <c r="CA50" s="1258"/>
      <c r="CB50" s="1258"/>
      <c r="CC50" s="1258"/>
      <c r="CD50" s="1258"/>
      <c r="CE50" s="1258"/>
      <c r="CF50" s="1258" t="s">
        <v>528</v>
      </c>
      <c r="CG50" s="1258"/>
      <c r="CH50" s="1258"/>
      <c r="CI50" s="1258"/>
      <c r="CJ50" s="1258"/>
      <c r="CK50" s="1258"/>
      <c r="CL50" s="1258"/>
      <c r="CM50" s="1258"/>
      <c r="CN50" s="1258" t="s">
        <v>529</v>
      </c>
      <c r="CO50" s="1258"/>
      <c r="CP50" s="1258"/>
      <c r="CQ50" s="1258"/>
      <c r="CR50" s="1258"/>
      <c r="CS50" s="1258"/>
      <c r="CT50" s="1258"/>
      <c r="CU50" s="1258"/>
      <c r="CV50" s="1258" t="s">
        <v>530</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566</v>
      </c>
      <c r="AO51" s="1256"/>
      <c r="AP51" s="1256"/>
      <c r="AQ51" s="1256"/>
      <c r="AR51" s="1256"/>
      <c r="AS51" s="1256"/>
      <c r="AT51" s="1256"/>
      <c r="AU51" s="1256"/>
      <c r="AV51" s="1256"/>
      <c r="AW51" s="1256"/>
      <c r="AX51" s="1256"/>
      <c r="AY51" s="1256"/>
      <c r="AZ51" s="1256"/>
      <c r="BA51" s="1256"/>
      <c r="BB51" s="1256" t="s">
        <v>567</v>
      </c>
      <c r="BC51" s="1256"/>
      <c r="BD51" s="1256"/>
      <c r="BE51" s="1256"/>
      <c r="BF51" s="1256"/>
      <c r="BG51" s="1256"/>
      <c r="BH51" s="1256"/>
      <c r="BI51" s="1256"/>
      <c r="BJ51" s="1256"/>
      <c r="BK51" s="1256"/>
      <c r="BL51" s="1256"/>
      <c r="BM51" s="1256"/>
      <c r="BN51" s="1256"/>
      <c r="BO51" s="1256"/>
      <c r="BP51" s="1253">
        <v>80.099999999999994</v>
      </c>
      <c r="BQ51" s="1253"/>
      <c r="BR51" s="1253"/>
      <c r="BS51" s="1253"/>
      <c r="BT51" s="1253"/>
      <c r="BU51" s="1253"/>
      <c r="BV51" s="1253"/>
      <c r="BW51" s="1253"/>
      <c r="BX51" s="1253">
        <v>63.5</v>
      </c>
      <c r="BY51" s="1253"/>
      <c r="BZ51" s="1253"/>
      <c r="CA51" s="1253"/>
      <c r="CB51" s="1253"/>
      <c r="CC51" s="1253"/>
      <c r="CD51" s="1253"/>
      <c r="CE51" s="1253"/>
      <c r="CF51" s="1253">
        <v>54.7</v>
      </c>
      <c r="CG51" s="1253"/>
      <c r="CH51" s="1253"/>
      <c r="CI51" s="1253"/>
      <c r="CJ51" s="1253"/>
      <c r="CK51" s="1253"/>
      <c r="CL51" s="1253"/>
      <c r="CM51" s="1253"/>
      <c r="CN51" s="1253">
        <v>64.3</v>
      </c>
      <c r="CO51" s="1253"/>
      <c r="CP51" s="1253"/>
      <c r="CQ51" s="1253"/>
      <c r="CR51" s="1253"/>
      <c r="CS51" s="1253"/>
      <c r="CT51" s="1253"/>
      <c r="CU51" s="1253"/>
      <c r="CV51" s="1253">
        <v>73.400000000000006</v>
      </c>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568</v>
      </c>
      <c r="BC53" s="1256"/>
      <c r="BD53" s="1256"/>
      <c r="BE53" s="1256"/>
      <c r="BF53" s="1256"/>
      <c r="BG53" s="1256"/>
      <c r="BH53" s="1256"/>
      <c r="BI53" s="1256"/>
      <c r="BJ53" s="1256"/>
      <c r="BK53" s="1256"/>
      <c r="BL53" s="1256"/>
      <c r="BM53" s="1256"/>
      <c r="BN53" s="1256"/>
      <c r="BO53" s="1256"/>
      <c r="BP53" s="1253">
        <v>58.7</v>
      </c>
      <c r="BQ53" s="1253"/>
      <c r="BR53" s="1253"/>
      <c r="BS53" s="1253"/>
      <c r="BT53" s="1253"/>
      <c r="BU53" s="1253"/>
      <c r="BV53" s="1253"/>
      <c r="BW53" s="1253"/>
      <c r="BX53" s="1253">
        <v>61</v>
      </c>
      <c r="BY53" s="1253"/>
      <c r="BZ53" s="1253"/>
      <c r="CA53" s="1253"/>
      <c r="CB53" s="1253"/>
      <c r="CC53" s="1253"/>
      <c r="CD53" s="1253"/>
      <c r="CE53" s="1253"/>
      <c r="CF53" s="1253">
        <v>62.3</v>
      </c>
      <c r="CG53" s="1253"/>
      <c r="CH53" s="1253"/>
      <c r="CI53" s="1253"/>
      <c r="CJ53" s="1253"/>
      <c r="CK53" s="1253"/>
      <c r="CL53" s="1253"/>
      <c r="CM53" s="1253"/>
      <c r="CN53" s="1253">
        <v>63.3</v>
      </c>
      <c r="CO53" s="1253"/>
      <c r="CP53" s="1253"/>
      <c r="CQ53" s="1253"/>
      <c r="CR53" s="1253"/>
      <c r="CS53" s="1253"/>
      <c r="CT53" s="1253"/>
      <c r="CU53" s="1253"/>
      <c r="CV53" s="1253">
        <v>63.7</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569</v>
      </c>
      <c r="AO55" s="1258"/>
      <c r="AP55" s="1258"/>
      <c r="AQ55" s="1258"/>
      <c r="AR55" s="1258"/>
      <c r="AS55" s="1258"/>
      <c r="AT55" s="1258"/>
      <c r="AU55" s="1258"/>
      <c r="AV55" s="1258"/>
      <c r="AW55" s="1258"/>
      <c r="AX55" s="1258"/>
      <c r="AY55" s="1258"/>
      <c r="AZ55" s="1258"/>
      <c r="BA55" s="1258"/>
      <c r="BB55" s="1256" t="s">
        <v>567</v>
      </c>
      <c r="BC55" s="1256"/>
      <c r="BD55" s="1256"/>
      <c r="BE55" s="1256"/>
      <c r="BF55" s="1256"/>
      <c r="BG55" s="1256"/>
      <c r="BH55" s="1256"/>
      <c r="BI55" s="1256"/>
      <c r="BJ55" s="1256"/>
      <c r="BK55" s="1256"/>
      <c r="BL55" s="1256"/>
      <c r="BM55" s="1256"/>
      <c r="BN55" s="1256"/>
      <c r="BO55" s="1256"/>
      <c r="BP55" s="1253">
        <v>41.5</v>
      </c>
      <c r="BQ55" s="1253"/>
      <c r="BR55" s="1253"/>
      <c r="BS55" s="1253"/>
      <c r="BT55" s="1253"/>
      <c r="BU55" s="1253"/>
      <c r="BV55" s="1253"/>
      <c r="BW55" s="1253"/>
      <c r="BX55" s="1253">
        <v>25.2</v>
      </c>
      <c r="BY55" s="1253"/>
      <c r="BZ55" s="1253"/>
      <c r="CA55" s="1253"/>
      <c r="CB55" s="1253"/>
      <c r="CC55" s="1253"/>
      <c r="CD55" s="1253"/>
      <c r="CE55" s="1253"/>
      <c r="CF55" s="1253">
        <v>15.7</v>
      </c>
      <c r="CG55" s="1253"/>
      <c r="CH55" s="1253"/>
      <c r="CI55" s="1253"/>
      <c r="CJ55" s="1253"/>
      <c r="CK55" s="1253"/>
      <c r="CL55" s="1253"/>
      <c r="CM55" s="1253"/>
      <c r="CN55" s="1253">
        <v>10.199999999999999</v>
      </c>
      <c r="CO55" s="1253"/>
      <c r="CP55" s="1253"/>
      <c r="CQ55" s="1253"/>
      <c r="CR55" s="1253"/>
      <c r="CS55" s="1253"/>
      <c r="CT55" s="1253"/>
      <c r="CU55" s="1253"/>
      <c r="CV55" s="1253">
        <v>10.5</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568</v>
      </c>
      <c r="BC57" s="1256"/>
      <c r="BD57" s="1256"/>
      <c r="BE57" s="1256"/>
      <c r="BF57" s="1256"/>
      <c r="BG57" s="1256"/>
      <c r="BH57" s="1256"/>
      <c r="BI57" s="1256"/>
      <c r="BJ57" s="1256"/>
      <c r="BK57" s="1256"/>
      <c r="BL57" s="1256"/>
      <c r="BM57" s="1256"/>
      <c r="BN57" s="1256"/>
      <c r="BO57" s="1256"/>
      <c r="BP57" s="1253">
        <v>61.7</v>
      </c>
      <c r="BQ57" s="1253"/>
      <c r="BR57" s="1253"/>
      <c r="BS57" s="1253"/>
      <c r="BT57" s="1253"/>
      <c r="BU57" s="1253"/>
      <c r="BV57" s="1253"/>
      <c r="BW57" s="1253"/>
      <c r="BX57" s="1253">
        <v>62.5</v>
      </c>
      <c r="BY57" s="1253"/>
      <c r="BZ57" s="1253"/>
      <c r="CA57" s="1253"/>
      <c r="CB57" s="1253"/>
      <c r="CC57" s="1253"/>
      <c r="CD57" s="1253"/>
      <c r="CE57" s="1253"/>
      <c r="CF57" s="1253">
        <v>64.3</v>
      </c>
      <c r="CG57" s="1253"/>
      <c r="CH57" s="1253"/>
      <c r="CI57" s="1253"/>
      <c r="CJ57" s="1253"/>
      <c r="CK57" s="1253"/>
      <c r="CL57" s="1253"/>
      <c r="CM57" s="1253"/>
      <c r="CN57" s="1253">
        <v>64.7</v>
      </c>
      <c r="CO57" s="1253"/>
      <c r="CP57" s="1253"/>
      <c r="CQ57" s="1253"/>
      <c r="CR57" s="1253"/>
      <c r="CS57" s="1253"/>
      <c r="CT57" s="1253"/>
      <c r="CU57" s="1253"/>
      <c r="CV57" s="1253">
        <v>65.7</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570</v>
      </c>
    </row>
    <row r="64" spans="1:109" x14ac:dyDescent="0.15">
      <c r="B64" s="372"/>
      <c r="G64" s="379"/>
      <c r="I64" s="392"/>
      <c r="J64" s="392"/>
      <c r="K64" s="392"/>
      <c r="L64" s="392"/>
      <c r="M64" s="392"/>
      <c r="N64" s="393"/>
      <c r="AM64" s="379"/>
      <c r="AN64" s="379" t="s">
        <v>564</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5" customHeight="1" x14ac:dyDescent="0.15">
      <c r="B65" s="372"/>
      <c r="AN65" s="1265" t="s">
        <v>571</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565</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526</v>
      </c>
      <c r="BQ72" s="1258"/>
      <c r="BR72" s="1258"/>
      <c r="BS72" s="1258"/>
      <c r="BT72" s="1258"/>
      <c r="BU72" s="1258"/>
      <c r="BV72" s="1258"/>
      <c r="BW72" s="1258"/>
      <c r="BX72" s="1258" t="s">
        <v>527</v>
      </c>
      <c r="BY72" s="1258"/>
      <c r="BZ72" s="1258"/>
      <c r="CA72" s="1258"/>
      <c r="CB72" s="1258"/>
      <c r="CC72" s="1258"/>
      <c r="CD72" s="1258"/>
      <c r="CE72" s="1258"/>
      <c r="CF72" s="1258" t="s">
        <v>528</v>
      </c>
      <c r="CG72" s="1258"/>
      <c r="CH72" s="1258"/>
      <c r="CI72" s="1258"/>
      <c r="CJ72" s="1258"/>
      <c r="CK72" s="1258"/>
      <c r="CL72" s="1258"/>
      <c r="CM72" s="1258"/>
      <c r="CN72" s="1258" t="s">
        <v>529</v>
      </c>
      <c r="CO72" s="1258"/>
      <c r="CP72" s="1258"/>
      <c r="CQ72" s="1258"/>
      <c r="CR72" s="1258"/>
      <c r="CS72" s="1258"/>
      <c r="CT72" s="1258"/>
      <c r="CU72" s="1258"/>
      <c r="CV72" s="1258" t="s">
        <v>530</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566</v>
      </c>
      <c r="AO73" s="1256"/>
      <c r="AP73" s="1256"/>
      <c r="AQ73" s="1256"/>
      <c r="AR73" s="1256"/>
      <c r="AS73" s="1256"/>
      <c r="AT73" s="1256"/>
      <c r="AU73" s="1256"/>
      <c r="AV73" s="1256"/>
      <c r="AW73" s="1256"/>
      <c r="AX73" s="1256"/>
      <c r="AY73" s="1256"/>
      <c r="AZ73" s="1256"/>
      <c r="BA73" s="1256"/>
      <c r="BB73" s="1256" t="s">
        <v>567</v>
      </c>
      <c r="BC73" s="1256"/>
      <c r="BD73" s="1256"/>
      <c r="BE73" s="1256"/>
      <c r="BF73" s="1256"/>
      <c r="BG73" s="1256"/>
      <c r="BH73" s="1256"/>
      <c r="BI73" s="1256"/>
      <c r="BJ73" s="1256"/>
      <c r="BK73" s="1256"/>
      <c r="BL73" s="1256"/>
      <c r="BM73" s="1256"/>
      <c r="BN73" s="1256"/>
      <c r="BO73" s="1256"/>
      <c r="BP73" s="1253">
        <v>80.099999999999994</v>
      </c>
      <c r="BQ73" s="1253"/>
      <c r="BR73" s="1253"/>
      <c r="BS73" s="1253"/>
      <c r="BT73" s="1253"/>
      <c r="BU73" s="1253"/>
      <c r="BV73" s="1253"/>
      <c r="BW73" s="1253"/>
      <c r="BX73" s="1253">
        <v>63.5</v>
      </c>
      <c r="BY73" s="1253"/>
      <c r="BZ73" s="1253"/>
      <c r="CA73" s="1253"/>
      <c r="CB73" s="1253"/>
      <c r="CC73" s="1253"/>
      <c r="CD73" s="1253"/>
      <c r="CE73" s="1253"/>
      <c r="CF73" s="1253">
        <v>54.7</v>
      </c>
      <c r="CG73" s="1253"/>
      <c r="CH73" s="1253"/>
      <c r="CI73" s="1253"/>
      <c r="CJ73" s="1253"/>
      <c r="CK73" s="1253"/>
      <c r="CL73" s="1253"/>
      <c r="CM73" s="1253"/>
      <c r="CN73" s="1253">
        <v>64.3</v>
      </c>
      <c r="CO73" s="1253"/>
      <c r="CP73" s="1253"/>
      <c r="CQ73" s="1253"/>
      <c r="CR73" s="1253"/>
      <c r="CS73" s="1253"/>
      <c r="CT73" s="1253"/>
      <c r="CU73" s="1253"/>
      <c r="CV73" s="1253">
        <v>73.400000000000006</v>
      </c>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572</v>
      </c>
      <c r="BC75" s="1256"/>
      <c r="BD75" s="1256"/>
      <c r="BE75" s="1256"/>
      <c r="BF75" s="1256"/>
      <c r="BG75" s="1256"/>
      <c r="BH75" s="1256"/>
      <c r="BI75" s="1256"/>
      <c r="BJ75" s="1256"/>
      <c r="BK75" s="1256"/>
      <c r="BL75" s="1256"/>
      <c r="BM75" s="1256"/>
      <c r="BN75" s="1256"/>
      <c r="BO75" s="1256"/>
      <c r="BP75" s="1253">
        <v>12.4</v>
      </c>
      <c r="BQ75" s="1253"/>
      <c r="BR75" s="1253"/>
      <c r="BS75" s="1253"/>
      <c r="BT75" s="1253"/>
      <c r="BU75" s="1253"/>
      <c r="BV75" s="1253"/>
      <c r="BW75" s="1253"/>
      <c r="BX75" s="1253">
        <v>12.4</v>
      </c>
      <c r="BY75" s="1253"/>
      <c r="BZ75" s="1253"/>
      <c r="CA75" s="1253"/>
      <c r="CB75" s="1253"/>
      <c r="CC75" s="1253"/>
      <c r="CD75" s="1253"/>
      <c r="CE75" s="1253"/>
      <c r="CF75" s="1253">
        <v>12.2</v>
      </c>
      <c r="CG75" s="1253"/>
      <c r="CH75" s="1253"/>
      <c r="CI75" s="1253"/>
      <c r="CJ75" s="1253"/>
      <c r="CK75" s="1253"/>
      <c r="CL75" s="1253"/>
      <c r="CM75" s="1253"/>
      <c r="CN75" s="1253">
        <v>11.9</v>
      </c>
      <c r="CO75" s="1253"/>
      <c r="CP75" s="1253"/>
      <c r="CQ75" s="1253"/>
      <c r="CR75" s="1253"/>
      <c r="CS75" s="1253"/>
      <c r="CT75" s="1253"/>
      <c r="CU75" s="1253"/>
      <c r="CV75" s="1253">
        <v>11.6</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569</v>
      </c>
      <c r="AO77" s="1258"/>
      <c r="AP77" s="1258"/>
      <c r="AQ77" s="1258"/>
      <c r="AR77" s="1258"/>
      <c r="AS77" s="1258"/>
      <c r="AT77" s="1258"/>
      <c r="AU77" s="1258"/>
      <c r="AV77" s="1258"/>
      <c r="AW77" s="1258"/>
      <c r="AX77" s="1258"/>
      <c r="AY77" s="1258"/>
      <c r="AZ77" s="1258"/>
      <c r="BA77" s="1258"/>
      <c r="BB77" s="1256" t="s">
        <v>567</v>
      </c>
      <c r="BC77" s="1256"/>
      <c r="BD77" s="1256"/>
      <c r="BE77" s="1256"/>
      <c r="BF77" s="1256"/>
      <c r="BG77" s="1256"/>
      <c r="BH77" s="1256"/>
      <c r="BI77" s="1256"/>
      <c r="BJ77" s="1256"/>
      <c r="BK77" s="1256"/>
      <c r="BL77" s="1256"/>
      <c r="BM77" s="1256"/>
      <c r="BN77" s="1256"/>
      <c r="BO77" s="1256"/>
      <c r="BP77" s="1253">
        <v>41.5</v>
      </c>
      <c r="BQ77" s="1253"/>
      <c r="BR77" s="1253"/>
      <c r="BS77" s="1253"/>
      <c r="BT77" s="1253"/>
      <c r="BU77" s="1253"/>
      <c r="BV77" s="1253"/>
      <c r="BW77" s="1253"/>
      <c r="BX77" s="1253">
        <v>25.2</v>
      </c>
      <c r="BY77" s="1253"/>
      <c r="BZ77" s="1253"/>
      <c r="CA77" s="1253"/>
      <c r="CB77" s="1253"/>
      <c r="CC77" s="1253"/>
      <c r="CD77" s="1253"/>
      <c r="CE77" s="1253"/>
      <c r="CF77" s="1253">
        <v>15.7</v>
      </c>
      <c r="CG77" s="1253"/>
      <c r="CH77" s="1253"/>
      <c r="CI77" s="1253"/>
      <c r="CJ77" s="1253"/>
      <c r="CK77" s="1253"/>
      <c r="CL77" s="1253"/>
      <c r="CM77" s="1253"/>
      <c r="CN77" s="1253">
        <v>10.199999999999999</v>
      </c>
      <c r="CO77" s="1253"/>
      <c r="CP77" s="1253"/>
      <c r="CQ77" s="1253"/>
      <c r="CR77" s="1253"/>
      <c r="CS77" s="1253"/>
      <c r="CT77" s="1253"/>
      <c r="CU77" s="1253"/>
      <c r="CV77" s="1253">
        <v>10.5</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572</v>
      </c>
      <c r="BC79" s="1256"/>
      <c r="BD79" s="1256"/>
      <c r="BE79" s="1256"/>
      <c r="BF79" s="1256"/>
      <c r="BG79" s="1256"/>
      <c r="BH79" s="1256"/>
      <c r="BI79" s="1256"/>
      <c r="BJ79" s="1256"/>
      <c r="BK79" s="1256"/>
      <c r="BL79" s="1256"/>
      <c r="BM79" s="1256"/>
      <c r="BN79" s="1256"/>
      <c r="BO79" s="1256"/>
      <c r="BP79" s="1253">
        <v>9.1999999999999993</v>
      </c>
      <c r="BQ79" s="1253"/>
      <c r="BR79" s="1253"/>
      <c r="BS79" s="1253"/>
      <c r="BT79" s="1253"/>
      <c r="BU79" s="1253"/>
      <c r="BV79" s="1253"/>
      <c r="BW79" s="1253"/>
      <c r="BX79" s="1253">
        <v>8.9</v>
      </c>
      <c r="BY79" s="1253"/>
      <c r="BZ79" s="1253"/>
      <c r="CA79" s="1253"/>
      <c r="CB79" s="1253"/>
      <c r="CC79" s="1253"/>
      <c r="CD79" s="1253"/>
      <c r="CE79" s="1253"/>
      <c r="CF79" s="1253">
        <v>8.9</v>
      </c>
      <c r="CG79" s="1253"/>
      <c r="CH79" s="1253"/>
      <c r="CI79" s="1253"/>
      <c r="CJ79" s="1253"/>
      <c r="CK79" s="1253"/>
      <c r="CL79" s="1253"/>
      <c r="CM79" s="1253"/>
      <c r="CN79" s="1253">
        <v>9</v>
      </c>
      <c r="CO79" s="1253"/>
      <c r="CP79" s="1253"/>
      <c r="CQ79" s="1253"/>
      <c r="CR79" s="1253"/>
      <c r="CS79" s="1253"/>
      <c r="CT79" s="1253"/>
      <c r="CU79" s="1253"/>
      <c r="CV79" s="1253">
        <v>8.9</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CaNzaoZoKrTOrmNMRODrIApfiHpPN30BIKOU8Pcoz9gMS/aCwOB2CV/oxEmu3ABNaIYHskzJRt6Y7fZSZ9bHEw==" saltValue="JjjdvgWcHe8sTQT1SiB79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5973E-9BBB-402E-8E87-447960AAF936}">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rwPnI/bMQFgVtrQQ1KVg8g3e60WpsZoDuwXH8KyKT4D/qBCwIcPIJJ2vkgjrAWEkf5wGtZDwlP0yBZlgIVUWEw==" saltValue="R5IARS0ZZ+IioL3hWCT/B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DBAC2-B381-4C6A-BD16-20F1D676CD19}">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3PKy5ngUtX8SJQi1fVR74yNyHQM57736JiuHE75GQ8NPf+VWvsm4KG9ua+h+jOynNSfxcssN7CsI6EJttxlGQg==" saltValue="B6yp4+MEExEIg6dbA2Oja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525</v>
      </c>
      <c r="G2" s="139"/>
      <c r="H2" s="140"/>
    </row>
    <row r="3" spans="1:8" x14ac:dyDescent="0.15">
      <c r="A3" s="136" t="s">
        <v>518</v>
      </c>
      <c r="B3" s="141"/>
      <c r="C3" s="142"/>
      <c r="D3" s="143">
        <v>51769</v>
      </c>
      <c r="E3" s="144"/>
      <c r="F3" s="145">
        <v>92632</v>
      </c>
      <c r="G3" s="146"/>
      <c r="H3" s="147"/>
    </row>
    <row r="4" spans="1:8" x14ac:dyDescent="0.15">
      <c r="A4" s="148"/>
      <c r="B4" s="149"/>
      <c r="C4" s="150"/>
      <c r="D4" s="151">
        <v>31487</v>
      </c>
      <c r="E4" s="152"/>
      <c r="F4" s="153">
        <v>47978</v>
      </c>
      <c r="G4" s="154"/>
      <c r="H4" s="155"/>
    </row>
    <row r="5" spans="1:8" x14ac:dyDescent="0.15">
      <c r="A5" s="136" t="s">
        <v>520</v>
      </c>
      <c r="B5" s="141"/>
      <c r="C5" s="142"/>
      <c r="D5" s="143">
        <v>61918</v>
      </c>
      <c r="E5" s="144"/>
      <c r="F5" s="145">
        <v>96469</v>
      </c>
      <c r="G5" s="146"/>
      <c r="H5" s="147"/>
    </row>
    <row r="6" spans="1:8" x14ac:dyDescent="0.15">
      <c r="A6" s="148"/>
      <c r="B6" s="149"/>
      <c r="C6" s="150"/>
      <c r="D6" s="151">
        <v>24809</v>
      </c>
      <c r="E6" s="152"/>
      <c r="F6" s="153">
        <v>49775</v>
      </c>
      <c r="G6" s="154"/>
      <c r="H6" s="155"/>
    </row>
    <row r="7" spans="1:8" x14ac:dyDescent="0.15">
      <c r="A7" s="136" t="s">
        <v>521</v>
      </c>
      <c r="B7" s="141"/>
      <c r="C7" s="142"/>
      <c r="D7" s="143">
        <v>61950</v>
      </c>
      <c r="E7" s="144"/>
      <c r="F7" s="145">
        <v>85743</v>
      </c>
      <c r="G7" s="146"/>
      <c r="H7" s="147"/>
    </row>
    <row r="8" spans="1:8" x14ac:dyDescent="0.15">
      <c r="A8" s="148"/>
      <c r="B8" s="149"/>
      <c r="C8" s="150"/>
      <c r="D8" s="151">
        <v>38873</v>
      </c>
      <c r="E8" s="152"/>
      <c r="F8" s="153">
        <v>45231</v>
      </c>
      <c r="G8" s="154"/>
      <c r="H8" s="155"/>
    </row>
    <row r="9" spans="1:8" x14ac:dyDescent="0.15">
      <c r="A9" s="136" t="s">
        <v>522</v>
      </c>
      <c r="B9" s="141"/>
      <c r="C9" s="142"/>
      <c r="D9" s="143">
        <v>81576</v>
      </c>
      <c r="E9" s="144"/>
      <c r="F9" s="145">
        <v>92509</v>
      </c>
      <c r="G9" s="146"/>
      <c r="H9" s="147"/>
    </row>
    <row r="10" spans="1:8" x14ac:dyDescent="0.15">
      <c r="A10" s="148"/>
      <c r="B10" s="149"/>
      <c r="C10" s="150"/>
      <c r="D10" s="151">
        <v>51290</v>
      </c>
      <c r="E10" s="152"/>
      <c r="F10" s="153">
        <v>52274</v>
      </c>
      <c r="G10" s="154"/>
      <c r="H10" s="155"/>
    </row>
    <row r="11" spans="1:8" x14ac:dyDescent="0.15">
      <c r="A11" s="136" t="s">
        <v>523</v>
      </c>
      <c r="B11" s="141"/>
      <c r="C11" s="142"/>
      <c r="D11" s="143">
        <v>137751</v>
      </c>
      <c r="E11" s="144"/>
      <c r="F11" s="145">
        <v>98544</v>
      </c>
      <c r="G11" s="146"/>
      <c r="H11" s="147"/>
    </row>
    <row r="12" spans="1:8" x14ac:dyDescent="0.15">
      <c r="A12" s="148"/>
      <c r="B12" s="149"/>
      <c r="C12" s="156"/>
      <c r="D12" s="151">
        <v>99842</v>
      </c>
      <c r="E12" s="152"/>
      <c r="F12" s="153">
        <v>55816</v>
      </c>
      <c r="G12" s="154"/>
      <c r="H12" s="155"/>
    </row>
    <row r="13" spans="1:8" x14ac:dyDescent="0.15">
      <c r="A13" s="136"/>
      <c r="B13" s="141"/>
      <c r="C13" s="157"/>
      <c r="D13" s="158">
        <v>78993</v>
      </c>
      <c r="E13" s="159"/>
      <c r="F13" s="160">
        <v>93179</v>
      </c>
      <c r="G13" s="161"/>
      <c r="H13" s="147"/>
    </row>
    <row r="14" spans="1:8" x14ac:dyDescent="0.15">
      <c r="A14" s="148"/>
      <c r="B14" s="149"/>
      <c r="C14" s="150"/>
      <c r="D14" s="151">
        <v>49260</v>
      </c>
      <c r="E14" s="152"/>
      <c r="F14" s="153">
        <v>50215</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7.63</v>
      </c>
      <c r="C19" s="162">
        <f>ROUND(VALUE(SUBSTITUTE(実質収支比率等に係る経年分析!G$48,"▲","-")),2)</f>
        <v>4.7</v>
      </c>
      <c r="D19" s="162">
        <f>ROUND(VALUE(SUBSTITUTE(実質収支比率等に係る経年分析!H$48,"▲","-")),2)</f>
        <v>5.36</v>
      </c>
      <c r="E19" s="162">
        <f>ROUND(VALUE(SUBSTITUTE(実質収支比率等に係る経年分析!I$48,"▲","-")),2)</f>
        <v>6.98</v>
      </c>
      <c r="F19" s="162">
        <f>ROUND(VALUE(SUBSTITUTE(実質収支比率等に係る経年分析!J$48,"▲","-")),2)</f>
        <v>4.88</v>
      </c>
    </row>
    <row r="20" spans="1:11" x14ac:dyDescent="0.15">
      <c r="A20" s="162" t="s">
        <v>53</v>
      </c>
      <c r="B20" s="162">
        <f>ROUND(VALUE(SUBSTITUTE(実質収支比率等に係る経年分析!F$47,"▲","-")),2)</f>
        <v>30.18</v>
      </c>
      <c r="C20" s="162">
        <f>ROUND(VALUE(SUBSTITUTE(実質収支比率等に係る経年分析!G$47,"▲","-")),2)</f>
        <v>30.67</v>
      </c>
      <c r="D20" s="162">
        <f>ROUND(VALUE(SUBSTITUTE(実質収支比率等に係る経年分析!H$47,"▲","-")),2)</f>
        <v>31.5</v>
      </c>
      <c r="E20" s="162">
        <f>ROUND(VALUE(SUBSTITUTE(実質収支比率等に係る経年分析!I$47,"▲","-")),2)</f>
        <v>30.17</v>
      </c>
      <c r="F20" s="162">
        <f>ROUND(VALUE(SUBSTITUTE(実質収支比率等に係る経年分析!J$47,"▲","-")),2)</f>
        <v>27.51</v>
      </c>
    </row>
    <row r="21" spans="1:11" x14ac:dyDescent="0.15">
      <c r="A21" s="162" t="s">
        <v>54</v>
      </c>
      <c r="B21" s="162">
        <f>IF(ISNUMBER(VALUE(SUBSTITUTE(実質収支比率等に係る経年分析!F$49,"▲","-"))),ROUND(VALUE(SUBSTITUTE(実質収支比率等に係る経年分析!F$49,"▲","-")),2),NA())</f>
        <v>0.53</v>
      </c>
      <c r="C21" s="162">
        <f>IF(ISNUMBER(VALUE(SUBSTITUTE(実質収支比率等に係る経年分析!G$49,"▲","-"))),ROUND(VALUE(SUBSTITUTE(実質収支比率等に係る経年分析!G$49,"▲","-")),2),NA())</f>
        <v>-1.67</v>
      </c>
      <c r="D21" s="162">
        <f>IF(ISNUMBER(VALUE(SUBSTITUTE(実質収支比率等に係る経年分析!H$49,"▲","-"))),ROUND(VALUE(SUBSTITUTE(実質収支比率等に係る経年分析!H$49,"▲","-")),2),NA())</f>
        <v>0.59</v>
      </c>
      <c r="E21" s="162">
        <f>IF(ISNUMBER(VALUE(SUBSTITUTE(実質収支比率等に係る経年分析!I$49,"▲","-"))),ROUND(VALUE(SUBSTITUTE(実質収支比率等に係る経年分析!I$49,"▲","-")),2),NA())</f>
        <v>0.54</v>
      </c>
      <c r="F21" s="162">
        <f>IF(ISNUMBER(VALUE(SUBSTITUTE(実質収支比率等に係る経年分析!J$49,"▲","-"))),ROUND(VALUE(SUBSTITUTE(実質収支比率等に係る経年分析!J$49,"▲","-")),2),NA())</f>
        <v>-4.6900000000000004</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皆瀬更生園特別会計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0.02</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国民健康保険特別会計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0.35</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0.01</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0.01</v>
      </c>
    </row>
    <row r="32" spans="1:11" x14ac:dyDescent="0.15">
      <c r="A32" s="163" t="str">
        <f>IF(連結実質赤字比率に係る赤字・黒字の構成分析!C$38="",NA(),連結実質赤字比率に係る赤字・黒字の構成分析!C$38)</f>
        <v>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0.49</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0.45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0.13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0.02</v>
      </c>
    </row>
    <row r="33" spans="1:16" x14ac:dyDescent="0.15">
      <c r="A33" s="163" t="str">
        <f>IF(連結実質赤字比率に係る赤字・黒字の構成分析!C$37="",NA(),連結実質赤字比率に係る赤字・黒字の構成分析!C$37)</f>
        <v>養護老人ホーム愛宕荘特別会計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0.03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0.03</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0.05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0.05</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1.19</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1.89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2.23</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2.75</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3.25</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7.59</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4.6500000000000004</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5.31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6.92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4.82</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6.42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7.01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8.5</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9.31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10.58</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2885</v>
      </c>
      <c r="E42" s="164"/>
      <c r="F42" s="164"/>
      <c r="G42" s="164">
        <f>'実質公債費比率（分子）の構造'!L$52</f>
        <v>2760</v>
      </c>
      <c r="H42" s="164"/>
      <c r="I42" s="164"/>
      <c r="J42" s="164">
        <f>'実質公債費比率（分子）の構造'!M$52</f>
        <v>2748</v>
      </c>
      <c r="K42" s="164"/>
      <c r="L42" s="164"/>
      <c r="M42" s="164">
        <f>'実質公債費比率（分子）の構造'!N$52</f>
        <v>2684</v>
      </c>
      <c r="N42" s="164"/>
      <c r="O42" s="164"/>
      <c r="P42" s="164">
        <f>'実質公債費比率（分子）の構造'!O$52</f>
        <v>2669</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57</v>
      </c>
      <c r="C44" s="164"/>
      <c r="D44" s="164"/>
      <c r="E44" s="164">
        <f>'実質公債費比率（分子）の構造'!L$50</f>
        <v>47</v>
      </c>
      <c r="F44" s="164"/>
      <c r="G44" s="164"/>
      <c r="H44" s="164">
        <f>'実質公債費比率（分子）の構造'!M$50</f>
        <v>35</v>
      </c>
      <c r="I44" s="164"/>
      <c r="J44" s="164"/>
      <c r="K44" s="164">
        <f>'実質公債費比率（分子）の構造'!N$50</f>
        <v>25</v>
      </c>
      <c r="L44" s="164"/>
      <c r="M44" s="164"/>
      <c r="N44" s="164">
        <f>'実質公債費比率（分子）の構造'!O$50</f>
        <v>68</v>
      </c>
      <c r="O44" s="164"/>
      <c r="P44" s="164"/>
    </row>
    <row r="45" spans="1:16" x14ac:dyDescent="0.15">
      <c r="A45" s="164" t="s">
        <v>63</v>
      </c>
      <c r="B45" s="164">
        <f>'実質公債費比率（分子）の構造'!K$49</f>
        <v>254</v>
      </c>
      <c r="C45" s="164"/>
      <c r="D45" s="164"/>
      <c r="E45" s="164">
        <f>'実質公債費比率（分子）の構造'!L$49</f>
        <v>252</v>
      </c>
      <c r="F45" s="164"/>
      <c r="G45" s="164"/>
      <c r="H45" s="164">
        <f>'実質公債費比率（分子）の構造'!M$49</f>
        <v>208</v>
      </c>
      <c r="I45" s="164"/>
      <c r="J45" s="164"/>
      <c r="K45" s="164">
        <f>'実質公債費比率（分子）の構造'!N$49</f>
        <v>177</v>
      </c>
      <c r="L45" s="164"/>
      <c r="M45" s="164"/>
      <c r="N45" s="164">
        <f>'実質公債費比率（分子）の構造'!O$49</f>
        <v>187</v>
      </c>
      <c r="O45" s="164"/>
      <c r="P45" s="164"/>
    </row>
    <row r="46" spans="1:16" x14ac:dyDescent="0.15">
      <c r="A46" s="164" t="s">
        <v>64</v>
      </c>
      <c r="B46" s="164">
        <f>'実質公債費比率（分子）の構造'!K$48</f>
        <v>1107</v>
      </c>
      <c r="C46" s="164"/>
      <c r="D46" s="164"/>
      <c r="E46" s="164">
        <f>'実質公債費比率（分子）の構造'!L$48</f>
        <v>1092</v>
      </c>
      <c r="F46" s="164"/>
      <c r="G46" s="164"/>
      <c r="H46" s="164">
        <f>'実質公債費比率（分子）の構造'!M$48</f>
        <v>1096</v>
      </c>
      <c r="I46" s="164"/>
      <c r="J46" s="164"/>
      <c r="K46" s="164">
        <f>'実質公債費比率（分子）の構造'!N$48</f>
        <v>1085</v>
      </c>
      <c r="L46" s="164"/>
      <c r="M46" s="164"/>
      <c r="N46" s="164">
        <f>'実質公債費比率（分子）の構造'!O$48</f>
        <v>1135</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3082</v>
      </c>
      <c r="C49" s="164"/>
      <c r="D49" s="164"/>
      <c r="E49" s="164">
        <f>'実質公債費比率（分子）の構造'!L$45</f>
        <v>3020</v>
      </c>
      <c r="F49" s="164"/>
      <c r="G49" s="164"/>
      <c r="H49" s="164">
        <f>'実質公債費比率（分子）の構造'!M$45</f>
        <v>2990</v>
      </c>
      <c r="I49" s="164"/>
      <c r="J49" s="164"/>
      <c r="K49" s="164">
        <f>'実質公債費比率（分子）の構造'!N$45</f>
        <v>2913</v>
      </c>
      <c r="L49" s="164"/>
      <c r="M49" s="164"/>
      <c r="N49" s="164">
        <f>'実質公債費比率（分子）の構造'!O$45</f>
        <v>2785</v>
      </c>
      <c r="O49" s="164"/>
      <c r="P49" s="164"/>
    </row>
    <row r="50" spans="1:16" x14ac:dyDescent="0.15">
      <c r="A50" s="164" t="s">
        <v>67</v>
      </c>
      <c r="B50" s="164" t="e">
        <f>NA()</f>
        <v>#N/A</v>
      </c>
      <c r="C50" s="164">
        <f>IF(ISNUMBER('実質公債費比率（分子）の構造'!K$53),'実質公債費比率（分子）の構造'!K$53,NA())</f>
        <v>1615</v>
      </c>
      <c r="D50" s="164" t="e">
        <f>NA()</f>
        <v>#N/A</v>
      </c>
      <c r="E50" s="164" t="e">
        <f>NA()</f>
        <v>#N/A</v>
      </c>
      <c r="F50" s="164">
        <f>IF(ISNUMBER('実質公債費比率（分子）の構造'!L$53),'実質公債費比率（分子）の構造'!L$53,NA())</f>
        <v>1651</v>
      </c>
      <c r="G50" s="164" t="e">
        <f>NA()</f>
        <v>#N/A</v>
      </c>
      <c r="H50" s="164" t="e">
        <f>NA()</f>
        <v>#N/A</v>
      </c>
      <c r="I50" s="164">
        <f>IF(ISNUMBER('実質公債費比率（分子）の構造'!M$53),'実質公債費比率（分子）の構造'!M$53,NA())</f>
        <v>1581</v>
      </c>
      <c r="J50" s="164" t="e">
        <f>NA()</f>
        <v>#N/A</v>
      </c>
      <c r="K50" s="164" t="e">
        <f>NA()</f>
        <v>#N/A</v>
      </c>
      <c r="L50" s="164">
        <f>IF(ISNUMBER('実質公債費比率（分子）の構造'!N$53),'実質公債費比率（分子）の構造'!N$53,NA())</f>
        <v>1516</v>
      </c>
      <c r="M50" s="164" t="e">
        <f>NA()</f>
        <v>#N/A</v>
      </c>
      <c r="N50" s="164" t="e">
        <f>NA()</f>
        <v>#N/A</v>
      </c>
      <c r="O50" s="164">
        <f>IF(ISNUMBER('実質公債費比率（分子）の構造'!O$53),'実質公債費比率（分子）の構造'!O$53,NA())</f>
        <v>1506</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30536</v>
      </c>
      <c r="E56" s="163"/>
      <c r="F56" s="163"/>
      <c r="G56" s="163">
        <f>'将来負担比率（分子）の構造'!J$52</f>
        <v>29202</v>
      </c>
      <c r="H56" s="163"/>
      <c r="I56" s="163"/>
      <c r="J56" s="163">
        <f>'将来負担比率（分子）の構造'!K$52</f>
        <v>28151</v>
      </c>
      <c r="K56" s="163"/>
      <c r="L56" s="163"/>
      <c r="M56" s="163">
        <f>'将来負担比率（分子）の構造'!L$52</f>
        <v>27766</v>
      </c>
      <c r="N56" s="163"/>
      <c r="O56" s="163"/>
      <c r="P56" s="163">
        <f>'将来負担比率（分子）の構造'!M$52</f>
        <v>28029</v>
      </c>
    </row>
    <row r="57" spans="1:16" x14ac:dyDescent="0.15">
      <c r="A57" s="163" t="s">
        <v>42</v>
      </c>
      <c r="B57" s="163"/>
      <c r="C57" s="163"/>
      <c r="D57" s="163">
        <f>'将来負担比率（分子）の構造'!I$51</f>
        <v>804</v>
      </c>
      <c r="E57" s="163"/>
      <c r="F57" s="163"/>
      <c r="G57" s="163">
        <f>'将来負担比率（分子）の構造'!J$51</f>
        <v>718</v>
      </c>
      <c r="H57" s="163"/>
      <c r="I57" s="163"/>
      <c r="J57" s="163">
        <f>'将来負担比率（分子）の構造'!K$51</f>
        <v>578</v>
      </c>
      <c r="K57" s="163"/>
      <c r="L57" s="163"/>
      <c r="M57" s="163">
        <f>'将来負担比率（分子）の構造'!L$51</f>
        <v>452</v>
      </c>
      <c r="N57" s="163"/>
      <c r="O57" s="163"/>
      <c r="P57" s="163">
        <f>'将来負担比率（分子）の構造'!M$51</f>
        <v>343</v>
      </c>
    </row>
    <row r="58" spans="1:16" x14ac:dyDescent="0.15">
      <c r="A58" s="163" t="s">
        <v>41</v>
      </c>
      <c r="B58" s="163"/>
      <c r="C58" s="163"/>
      <c r="D58" s="163">
        <f>'将来負担比率（分子）の構造'!I$50</f>
        <v>9115</v>
      </c>
      <c r="E58" s="163"/>
      <c r="F58" s="163"/>
      <c r="G58" s="163">
        <f>'将来負担比率（分子）の構造'!J$50</f>
        <v>9907</v>
      </c>
      <c r="H58" s="163"/>
      <c r="I58" s="163"/>
      <c r="J58" s="163">
        <f>'将来負担比率（分子）の構造'!K$50</f>
        <v>10203</v>
      </c>
      <c r="K58" s="163"/>
      <c r="L58" s="163"/>
      <c r="M58" s="163">
        <f>'将来負担比率（分子）の構造'!L$50</f>
        <v>10558</v>
      </c>
      <c r="N58" s="163"/>
      <c r="O58" s="163"/>
      <c r="P58" s="163">
        <f>'将来負担比率（分子）の構造'!M$50</f>
        <v>9918</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2874</v>
      </c>
      <c r="C62" s="163"/>
      <c r="D62" s="163"/>
      <c r="E62" s="163">
        <f>'将来負担比率（分子）の構造'!J$45</f>
        <v>3163</v>
      </c>
      <c r="F62" s="163"/>
      <c r="G62" s="163"/>
      <c r="H62" s="163">
        <f>'将来負担比率（分子）の構造'!K$45</f>
        <v>3164</v>
      </c>
      <c r="I62" s="163"/>
      <c r="J62" s="163"/>
      <c r="K62" s="163">
        <f>'将来負担比率（分子）の構造'!L$45</f>
        <v>3535</v>
      </c>
      <c r="L62" s="163"/>
      <c r="M62" s="163"/>
      <c r="N62" s="163">
        <f>'将来負担比率（分子）の構造'!M$45</f>
        <v>4028</v>
      </c>
      <c r="O62" s="163"/>
      <c r="P62" s="163"/>
    </row>
    <row r="63" spans="1:16" x14ac:dyDescent="0.15">
      <c r="A63" s="163" t="s">
        <v>34</v>
      </c>
      <c r="B63" s="163">
        <f>'将来負担比率（分子）の構造'!I$44</f>
        <v>2665</v>
      </c>
      <c r="C63" s="163"/>
      <c r="D63" s="163"/>
      <c r="E63" s="163">
        <f>'将来負担比率（分子）の構造'!J$44</f>
        <v>2426</v>
      </c>
      <c r="F63" s="163"/>
      <c r="G63" s="163"/>
      <c r="H63" s="163">
        <f>'将来負担比率（分子）の構造'!K$44</f>
        <v>2226</v>
      </c>
      <c r="I63" s="163"/>
      <c r="J63" s="163"/>
      <c r="K63" s="163">
        <f>'将来負担比率（分子）の構造'!L$44</f>
        <v>2123</v>
      </c>
      <c r="L63" s="163"/>
      <c r="M63" s="163"/>
      <c r="N63" s="163">
        <f>'将来負担比率（分子）の構造'!M$44</f>
        <v>2065</v>
      </c>
      <c r="O63" s="163"/>
      <c r="P63" s="163"/>
    </row>
    <row r="64" spans="1:16" x14ac:dyDescent="0.15">
      <c r="A64" s="163" t="s">
        <v>33</v>
      </c>
      <c r="B64" s="163">
        <f>'将来負担比率（分子）の構造'!I$43</f>
        <v>12930</v>
      </c>
      <c r="C64" s="163"/>
      <c r="D64" s="163"/>
      <c r="E64" s="163">
        <f>'将来負担比率（分子）の構造'!J$43</f>
        <v>11673</v>
      </c>
      <c r="F64" s="163"/>
      <c r="G64" s="163"/>
      <c r="H64" s="163">
        <f>'将来負担比率（分子）の構造'!K$43</f>
        <v>10423</v>
      </c>
      <c r="I64" s="163"/>
      <c r="J64" s="163"/>
      <c r="K64" s="163">
        <f>'将来負担比率（分子）の構造'!L$43</f>
        <v>9685</v>
      </c>
      <c r="L64" s="163"/>
      <c r="M64" s="163"/>
      <c r="N64" s="163">
        <f>'将来負担比率（分子）の構造'!M$43</f>
        <v>8852</v>
      </c>
      <c r="O64" s="163"/>
      <c r="P64" s="163"/>
    </row>
    <row r="65" spans="1:16" x14ac:dyDescent="0.15">
      <c r="A65" s="163" t="s">
        <v>32</v>
      </c>
      <c r="B65" s="163">
        <f>'将来負担比率（分子）の構造'!I$42</f>
        <v>141</v>
      </c>
      <c r="C65" s="163"/>
      <c r="D65" s="163"/>
      <c r="E65" s="163">
        <f>'将来負担比率（分子）の構造'!J$42</f>
        <v>97</v>
      </c>
      <c r="F65" s="163"/>
      <c r="G65" s="163"/>
      <c r="H65" s="163">
        <f>'将来負担比率（分子）の構造'!K$42</f>
        <v>66</v>
      </c>
      <c r="I65" s="163"/>
      <c r="J65" s="163"/>
      <c r="K65" s="163">
        <f>'将来負担比率（分子）の構造'!L$42</f>
        <v>2092</v>
      </c>
      <c r="L65" s="163"/>
      <c r="M65" s="163"/>
      <c r="N65" s="163">
        <f>'将来負担比率（分子）の構造'!M$42</f>
        <v>1983</v>
      </c>
      <c r="O65" s="163"/>
      <c r="P65" s="163"/>
    </row>
    <row r="66" spans="1:16" x14ac:dyDescent="0.15">
      <c r="A66" s="163" t="s">
        <v>31</v>
      </c>
      <c r="B66" s="163">
        <f>'将来負担比率（分子）の構造'!I$41</f>
        <v>32282</v>
      </c>
      <c r="C66" s="163"/>
      <c r="D66" s="163"/>
      <c r="E66" s="163">
        <f>'将来負担比率（分子）の構造'!J$41</f>
        <v>31016</v>
      </c>
      <c r="F66" s="163"/>
      <c r="G66" s="163"/>
      <c r="H66" s="163">
        <f>'将来負担比率（分子）の構造'!K$41</f>
        <v>30207</v>
      </c>
      <c r="I66" s="163"/>
      <c r="J66" s="163"/>
      <c r="K66" s="163">
        <f>'将来負担比率（分子）の構造'!L$41</f>
        <v>29846</v>
      </c>
      <c r="L66" s="163"/>
      <c r="M66" s="163"/>
      <c r="N66" s="163">
        <f>'将来負担比率（分子）の構造'!M$41</f>
        <v>31157</v>
      </c>
      <c r="O66" s="163"/>
      <c r="P66" s="163"/>
    </row>
    <row r="67" spans="1:16" x14ac:dyDescent="0.15">
      <c r="A67" s="163" t="s">
        <v>71</v>
      </c>
      <c r="B67" s="163" t="e">
        <f>NA()</f>
        <v>#N/A</v>
      </c>
      <c r="C67" s="163">
        <f>IF(ISNUMBER('将来負担比率（分子）の構造'!I$53), IF('将来負担比率（分子）の構造'!I$53 &lt; 0, 0, '将来負担比率（分子）の構造'!I$53), NA())</f>
        <v>10437</v>
      </c>
      <c r="D67" s="163" t="e">
        <f>NA()</f>
        <v>#N/A</v>
      </c>
      <c r="E67" s="163" t="e">
        <f>NA()</f>
        <v>#N/A</v>
      </c>
      <c r="F67" s="163">
        <f>IF(ISNUMBER('将来負担比率（分子）の構造'!J$53), IF('将来負担比率（分子）の構造'!J$53 &lt; 0, 0, '将来負担比率（分子）の構造'!J$53), NA())</f>
        <v>8549</v>
      </c>
      <c r="G67" s="163" t="e">
        <f>NA()</f>
        <v>#N/A</v>
      </c>
      <c r="H67" s="163" t="e">
        <f>NA()</f>
        <v>#N/A</v>
      </c>
      <c r="I67" s="163">
        <f>IF(ISNUMBER('将来負担比率（分子）の構造'!K$53), IF('将来負担比率（分子）の構造'!K$53 &lt; 0, 0, '将来負担比率（分子）の構造'!K$53), NA())</f>
        <v>7154</v>
      </c>
      <c r="J67" s="163" t="e">
        <f>NA()</f>
        <v>#N/A</v>
      </c>
      <c r="K67" s="163" t="e">
        <f>NA()</f>
        <v>#N/A</v>
      </c>
      <c r="L67" s="163">
        <f>IF(ISNUMBER('将来負担比率（分子）の構造'!L$53), IF('将来負担比率（分子）の構造'!L$53 &lt; 0, 0, '将来負担比率（分子）の構造'!L$53), NA())</f>
        <v>8507</v>
      </c>
      <c r="M67" s="163" t="e">
        <f>NA()</f>
        <v>#N/A</v>
      </c>
      <c r="N67" s="163" t="e">
        <f>NA()</f>
        <v>#N/A</v>
      </c>
      <c r="O67" s="163">
        <f>IF(ISNUMBER('将来負担比率（分子）の構造'!M$53), IF('将来負担比率（分子）の構造'!M$53 &lt; 0, 0, '将来負担比率（分子）の構造'!M$53), NA())</f>
        <v>9795</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4960</v>
      </c>
      <c r="C72" s="167">
        <f>基金残高に係る経年分析!G55</f>
        <v>4782</v>
      </c>
      <c r="D72" s="167">
        <f>基金残高に係る経年分析!H55</f>
        <v>4369</v>
      </c>
    </row>
    <row r="73" spans="1:16" x14ac:dyDescent="0.15">
      <c r="A73" s="166" t="s">
        <v>74</v>
      </c>
      <c r="B73" s="167">
        <f>基金残高に係る経年分析!F56</f>
        <v>2491</v>
      </c>
      <c r="C73" s="167">
        <f>基金残高に係る経年分析!G56</f>
        <v>2493</v>
      </c>
      <c r="D73" s="167">
        <f>基金残高に係る経年分析!H56</f>
        <v>2095</v>
      </c>
    </row>
    <row r="74" spans="1:16" x14ac:dyDescent="0.15">
      <c r="A74" s="166" t="s">
        <v>75</v>
      </c>
      <c r="B74" s="167">
        <f>基金残高に係る経年分析!F57</f>
        <v>2063</v>
      </c>
      <c r="C74" s="167">
        <f>基金残高に係る経年分析!G57</f>
        <v>1885</v>
      </c>
      <c r="D74" s="167">
        <f>基金残高に係る経年分析!H57</f>
        <v>1793</v>
      </c>
    </row>
  </sheetData>
  <sheetProtection algorithmName="SHA-512" hashValue="Vn8IdUci2ZQ8qy0XZrskrKhLg6XSjFQj1ZvJIDpEnqUdo5ocFPDhvauqqmfnSXID3j4MPLOokb0Tl4rtCtoJuQ==" saltValue="agpxfRJQnSne3pp/dfzoy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鈴木　隼汰</cp:lastModifiedBy>
  <cp:lastPrinted>2026-03-04T06:15:10Z</cp:lastPrinted>
  <dcterms:created xsi:type="dcterms:W3CDTF">2026-02-23T04:42:08Z</dcterms:created>
  <dcterms:modified xsi:type="dcterms:W3CDTF">2026-09-14T00:37:51Z</dcterms:modified>
  <cp:category/>
</cp:coreProperties>
</file>