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2年度\10総務部\10161財政班共有\14決算統計\1405財政状況資料集\03_報告\R2追加分\03_0922回答\"/>
    </mc:Choice>
  </mc:AlternateContent>
  <bookViews>
    <workbookView xWindow="0" yWindow="0" windowWidth="15360" windowHeight="7635" tabRatio="8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<sst xmlns="http://schemas.openxmlformats.org/spreadsheetml/2006/main" count="1127" uniqueCount="599">
  <si>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</si>
  <si>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</si>
  <si>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</si>
  <si>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</si>
  <si>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</si>
  <si>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</si>
  <si>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</si>
  <si>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</si>
  <si>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</si>
  <si>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</si>
  <si>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</si>
  <si>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</si>
  <si>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</si>
  <si>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</si>
  <si>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</si>
  <si>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</si>
  <si>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</si>
  <si>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</si>
  <si>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</si>
  <si>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</si>
  <si>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</si>
  <si>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</si>
  <si>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</si>
  <si>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</si>
  <si>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</si>
  <si>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</si>
  <si>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</si>
  <si>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</si>
  <si>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</si>
  <si>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</si>
  <si>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</si>
  <si>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</si>
  <si>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</si>
  <si>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</si>
  <si>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</si>
  <si>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</si>
  <si>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</si>
  <si>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</si>
  <si>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</si>
  <si>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</si>
  <si>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</si>
  <si>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</si>
  <si>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</si>
  <si>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</si>
  <si>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</si>
  <si>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</si>
  <si>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</si>
  <si>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</si>
  <si>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</si>
  <si>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</si>
  <si>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</si>
  <si>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</si>
  <si>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</si>
  <si>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</si>
  <si>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</si>
  <si>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</si>
  <si>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</si>
  <si>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</si>
  <si>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</si>
  <si>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</si>
  <si>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</si>
  <si>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</si>
  <si>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</si>
  <si>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</si>
  <si>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</si>
  <si>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</si>
  <si>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</si>
  <si>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</si>
  <si>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</si>
  <si>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</si>
  <si>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</si>
  <si>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</si>
  <si>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</si>
  <si>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</si>
  <si>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</si>
  <si>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</si>
  <si>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</si>
  <si>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</si>
  <si>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</si>
  <si>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</si>
  <si>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</si>
  <si>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</si>
  <si>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</si>
  <si>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</si>
  <si>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</si>
  <si>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</si>
  <si>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</si>
  <si>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</si>
  <si>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</si>
  <si>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</si>
  <si>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</si>
  <si>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</si>
  <si>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</si>
  <si>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</si>
  <si>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</si>
  <si>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</si>
  <si>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</si>
  <si>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</si>
  <si>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湯沢市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</si>
  <si>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</si>
  <si>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</si>
  <si>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</si>
  <si>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</si>
  <si>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</si>
  <si>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</si>
  <si>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</si>
  <si>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</si>
  <si>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</si>
  <si>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</si>
  <si>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</si>
  <si>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</si>
  <si>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</si>
  <si>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</si>
  <si>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</si>
  <si>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</si>
  <si>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</si>
  <si>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</si>
  <si>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</si>
  <si>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</si>
  <si>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</si>
  <si>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</si>
  <si>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</si>
  <si>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</si>
  <si>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</si>
  <si>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</si>
  <si>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</si>
  <si>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</si>
  <si>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</si>
  <si>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</si>
  <si>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</si>
  <si>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</si>
  <si>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</si>
  <si>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</si>
  <si>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</si>
  <si>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</si>
  <si>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</si>
  <si>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</si>
  <si>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</si>
  <si>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</si>
  <si>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</si>
  <si>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</si>
  <si>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</si>
  <si>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</si>
  <si>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</si>
  <si>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</si>
  <si>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</si>
  <si>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</si>
  <si>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</si>
  <si>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</si>
  <si>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</si>
  <si>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</si>
  <si>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</si>
  <si>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</si>
  <si>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</si>
  <si>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</si>
  <si>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</si>
  <si>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</si>
  <si>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</si>
  <si>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</si>
  <si>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</si>
  <si>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</si>
  <si>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</si>
  <si>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</si>
  <si>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</si>
  <si>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</si>
  <si>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</si>
  <si>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</si>
  <si>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</si>
  <si>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</si>
  <si>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</si>
  <si>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</si>
  <si>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</si>
  <si>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</si>
  <si>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</si>
  <si>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</si>
  <si>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</si>
  <si>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</si>
  <si>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</si>
  <si>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</si>
  <si>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</si>
  <si>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</si>
  <si>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</si>
  <si>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</si>
  <si>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</si>
  <si>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</si>
  <si>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</si>
  <si>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</si>
  <si>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</si>
  <si>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</si>
  <si>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</si>
  <si>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</si>
  <si>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</si>
  <si>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</si>
  <si>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</si>
  <si>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</si>
  <si>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</si>
  <si>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</si>
  <si>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</si>
  <si>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</si>
  <si>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</si>
  <si>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</si>
  <si>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</si>
  <si>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</si>
  <si>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</si>
  <si>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</si>
  <si>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</si>
  <si>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</si>
  <si>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</si>
  <si>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</si>
  <si>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</si>
  <si>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秋田県湯沢市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</si>
  <si>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</si>
  <si>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</si>
  <si>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</si>
  <si>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</si>
  <si>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</si>
  <si>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</si>
  <si>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</si>
  <si>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</si>
  <si>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</si>
  <si>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</si>
  <si>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</si>
  <si>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</si>
  <si>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</si>
  <si>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</si>
  <si>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</si>
  <si>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</si>
  <si>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</si>
  <si>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</si>
  <si>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</si>
  <si>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</si>
  <si>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</si>
  <si>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</si>
  <si>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</si>
  <si>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</si>
  <si>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</si>
  <si>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</si>
  <si>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</si>
  <si>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</si>
  <si>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</si>
  <si>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</si>
  <si>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</si>
  <si>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</si>
  <si>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</si>
  <si>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</si>
  <si>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</si>
  <si>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</si>
  <si>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</si>
  <si>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</si>
  <si>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</si>
  <si>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</si>
  <si>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</si>
  <si>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</si>
  <si>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</si>
  <si>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</si>
  <si>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</si>
  <si>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</si>
  <si>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</si>
  <si>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</si>
  <si>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</si>
  <si>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</si>
  <si>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</si>
  <si>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</si>
  <si>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</si>
  <si>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</si>
  <si>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</si>
  <si>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</si>
  <si>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</si>
  <si>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</si>
  <si>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</si>
  <si>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</si>
  <si>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</si>
  <si>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</si>
  <si>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</si>
  <si>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</si>
  <si>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</si>
  <si>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</si>
  <si>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</si>
  <si>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</si>
  <si>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</si>
  <si>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</si>
  <si>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</si>
  <si>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</si>
  <si>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</si>
  <si>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</si>
  <si>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</si>
  <si>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</si>
  <si>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</si>
  <si>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</si>
  <si>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</si>
  <si>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</si>
  <si>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</si>
  <si>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</si>
  <si>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</si>
  <si>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</si>
  <si>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</si>
  <si>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</si>
  <si>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</si>
  <si>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</si>
  <si>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</si>
  <si>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</si>
  <si>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</si>
  <si>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</si>
  <si>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</si>
  <si>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</si>
  <si>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</si>
  <si>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</si>
  <si>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</si>
  <si>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</si>
  <si>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</si>
  <si>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</si>
  <si>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</si>
  <si>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</si>
  <si>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</si>
  <si>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</si>
  <si>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</si>
  <si>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</si>
  <si>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</si>
  <si>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</si>
  <si>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</si>
  <si>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</si>
  <si>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</si>
  <si>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</si>
  <si>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</si>
  <si>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</si>
  <si>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</si>
  <si>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</si>
  <si>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</si>
  <si>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</si>
  <si>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</si>
  <si>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</si>
  <si>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</si>
  <si>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</si>
  <si>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</si>
  <si>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</si>
  <si>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</si>
  <si>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</si>
  <si>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</si>
  <si>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</si>
  <si>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</si>
  <si>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</si>
  <si>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</si>
  <si>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</si>
  <si>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</si>
  <si>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</si>
  <si>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</si>
  <si>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</si>
  <si>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</si>
  <si>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</si>
  <si>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</si>
  <si>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</si>
  <si>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</si>
  <si>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</si>
  <si>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</si>
  <si>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</si>
  <si>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</si>
  <si>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</si>
  <si>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</si>
  <si>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</si>
  <si>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</si>
  <si>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</si>
  <si>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</si>
  <si>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</si>
  <si>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</si>
  <si>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</si>
  <si>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秋田県湯沢市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</si>
  <si>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</si>
  <si>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</si>
  <si>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</si>
  <si>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</si>
  <si>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</si>
  <si>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</si>
  <si>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</si>
  <si>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</si>
  <si>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</si>
  <si>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</si>
  <si>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</si>
  <si>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</si>
  <si>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</si>
  <si>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</si>
  <si>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</si>
  <si>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</si>
  <si>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</si>
  <si>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</si>
  <si>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</si>
  <si>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</si>
  <si>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養護老人ホーム愛宕荘特別会計</t>
    <phoneticPr fontId="5"/>
  </si>
  <si>
    <t>皆瀬更生園特別会計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</si>
  <si>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</si>
  <si>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</si>
  <si>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</si>
  <si>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</si>
  <si>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</si>
  <si>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</si>
  <si>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</si>
  <si>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</si>
  <si>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</si>
  <si>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</si>
  <si>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</si>
  <si>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</si>
  <si>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</si>
  <si>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</si>
  <si>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</si>
  <si>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</si>
  <si>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</si>
  <si>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</si>
  <si>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</si>
  <si>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</si>
  <si>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</si>
  <si>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</si>
  <si>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</si>
  <si>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</si>
  <si>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</si>
  <si>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</si>
  <si>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</si>
  <si>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</si>
  <si>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</si>
  <si>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</si>
  <si>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</si>
  <si>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</si>
  <si>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</si>
  <si>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</si>
  <si>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</si>
  <si>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</si>
  <si>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</si>
  <si>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</si>
  <si>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</si>
  <si>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</si>
  <si>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</si>
  <si>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</si>
  <si>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</si>
  <si>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</si>
  <si>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</si>
  <si>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</si>
  <si>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</si>
  <si>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</si>
  <si>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</si>
  <si>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</si>
  <si>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</si>
  <si>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</si>
  <si>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</si>
  <si>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</si>
  <si>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</si>
  <si>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</si>
  <si>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</si>
  <si>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</si>
  <si>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</si>
  <si>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</si>
  <si>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</si>
  <si>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</si>
  <si>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</si>
  <si>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</si>
  <si>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</si>
  <si>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</si>
  <si>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</si>
  <si>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</si>
  <si>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</si>
  <si>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</si>
  <si>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</si>
  <si>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</si>
  <si>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</si>
  <si>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</si>
  <si>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</si>
  <si>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</si>
  <si>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</si>
  <si>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</si>
  <si>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</si>
  <si>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</si>
  <si>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</si>
  <si>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</si>
  <si>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</si>
  <si>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</si>
  <si>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</si>
  <si>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</si>
  <si>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</si>
  <si>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</si>
  <si>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</si>
  <si>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</si>
  <si>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</si>
  <si>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</si>
  <si>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</si>
  <si>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</si>
  <si>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</si>
  <si>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</si>
  <si>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</si>
  <si>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</si>
  <si>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</si>
  <si>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</si>
  <si>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</si>
  <si>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</si>
  <si>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</si>
  <si>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</si>
  <si>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</si>
  <si>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</si>
  <si>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</si>
  <si>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</si>
  <si>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</si>
  <si>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</si>
  <si>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</si>
  <si>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</si>
  <si>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</si>
  <si>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</si>
  <si>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</si>
  <si>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</si>
  <si>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</si>
  <si>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</si>
  <si>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</si>
  <si>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</si>
  <si>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</si>
  <si>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</si>
  <si>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</si>
  <si>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</si>
  <si>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</si>
  <si>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</si>
  <si>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</si>
  <si>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</si>
  <si>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</si>
  <si>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</si>
  <si>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</si>
  <si>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</si>
  <si>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</si>
  <si>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</si>
  <si>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</si>
  <si>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</si>
  <si>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</si>
  <si>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</si>
  <si>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</si>
  <si>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</si>
  <si>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</si>
  <si>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</si>
  <si>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</si>
  <si>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</si>
  <si>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</si>
  <si>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</si>
  <si>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</si>
  <si>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</si>
  <si>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</si>
  <si>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</si>
  <si>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</si>
  <si>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</si>
  <si>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</si>
  <si>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</si>
  <si>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</si>
  <si>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</si>
  <si>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</si>
  <si>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</si>
  <si>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</si>
  <si>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</si>
  <si>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</si>
  <si>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</si>
  <si>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</si>
  <si>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0.58</t>
  </si>
  <si>
    <t>▲ 0.11</t>
  </si>
  <si>
    <t>一般会計</t>
  </si>
  <si>
    <t>水道事業会計</t>
  </si>
  <si>
    <t>下水道事業会計</t>
  </si>
  <si>
    <t>介護保険特別会計</t>
  </si>
  <si>
    <t>皆瀬更生園特別会計</t>
  </si>
  <si>
    <t>後期高齢者医療特別会計</t>
  </si>
  <si>
    <t>国民健康保険特別会計</t>
  </si>
  <si>
    <t>養護老人ホーム愛宕荘特別会計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</si>
  <si>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</si>
  <si>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</si>
  <si>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</si>
  <si>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</si>
  <si>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</si>
  <si>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</si>
  <si>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</si>
  <si>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</si>
  <si>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</si>
  <si>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湯沢雄勝広域市町村圏組合（一般会計）</t>
    <rPh sb="0" eb="2">
      <t>ユザワ</t>
    </rPh>
    <rPh sb="2" eb="4">
      <t>オガチ</t>
    </rPh>
    <rPh sb="4" eb="6">
      <t>コウイキ</t>
    </rPh>
    <rPh sb="6" eb="9">
      <t>シチョウソン</t>
    </rPh>
    <rPh sb="9" eb="10">
      <t>ケン</t>
    </rPh>
    <rPh sb="10" eb="12">
      <t>クミアイ</t>
    </rPh>
    <rPh sb="13" eb="15">
      <t>イッパン</t>
    </rPh>
    <rPh sb="15" eb="17">
      <t>カイケイ</t>
    </rPh>
    <phoneticPr fontId="2"/>
  </si>
  <si>
    <t>湯沢雄勝広域市町村圏組合（湯沢雄勝ふるさと市町村圏基金特別会計）</t>
    <rPh sb="0" eb="2">
      <t>ユザワ</t>
    </rPh>
    <rPh sb="2" eb="4">
      <t>オガチ</t>
    </rPh>
    <rPh sb="4" eb="6">
      <t>コウイキ</t>
    </rPh>
    <rPh sb="6" eb="9">
      <t>シチョウソン</t>
    </rPh>
    <rPh sb="9" eb="10">
      <t>ケン</t>
    </rPh>
    <rPh sb="10" eb="12">
      <t>クミアイ</t>
    </rPh>
    <rPh sb="13" eb="15">
      <t>ユザワ</t>
    </rPh>
    <rPh sb="15" eb="17">
      <t>オガチ</t>
    </rPh>
    <rPh sb="21" eb="24">
      <t>シチョウソン</t>
    </rPh>
    <rPh sb="24" eb="25">
      <t>ケン</t>
    </rPh>
    <rPh sb="25" eb="27">
      <t>キキン</t>
    </rPh>
    <rPh sb="27" eb="29">
      <t>トクベツ</t>
    </rPh>
    <rPh sb="29" eb="31">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</si>
  <si>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</si>
  <si>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</si>
  <si>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</si>
  <si>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</si>
  <si>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</si>
  <si>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</si>
  <si>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小町の郷</t>
    <rPh sb="0" eb="2">
      <t>コマチ</t>
    </rPh>
    <rPh sb="3" eb="4">
      <t>サト</t>
    </rPh>
    <phoneticPr fontId="2"/>
  </si>
  <si>
    <t>皆瀬村活性化センター</t>
    <rPh sb="0" eb="3">
      <t>ミナセムラ</t>
    </rPh>
    <rPh sb="3" eb="6">
      <t>カッセイカ</t>
    </rPh>
    <phoneticPr fontId="2"/>
  </si>
  <si>
    <t>-</t>
    <phoneticPr fontId="2"/>
  </si>
  <si>
    <t>地域振興基金</t>
    <rPh sb="0" eb="2">
      <t>チイキ</t>
    </rPh>
    <rPh sb="2" eb="4">
      <t>シンコウ</t>
    </rPh>
    <rPh sb="4" eb="6">
      <t>キキン</t>
    </rPh>
    <phoneticPr fontId="5"/>
  </si>
  <si>
    <t>ふるさと輝き基金</t>
    <rPh sb="4" eb="5">
      <t>カガヤ</t>
    </rPh>
    <rPh sb="6" eb="8">
      <t>キキン</t>
    </rPh>
    <phoneticPr fontId="5"/>
  </si>
  <si>
    <t>公共施設解体基金</t>
    <rPh sb="0" eb="2">
      <t>コウキョウ</t>
    </rPh>
    <rPh sb="2" eb="4">
      <t>シセツ</t>
    </rPh>
    <rPh sb="4" eb="6">
      <t>カイタイ</t>
    </rPh>
    <rPh sb="6" eb="8">
      <t>キキン</t>
    </rPh>
    <phoneticPr fontId="5"/>
  </si>
  <si>
    <t>チャレンジ基金</t>
    <rPh sb="5" eb="7">
      <t>キキン</t>
    </rPh>
    <phoneticPr fontId="5"/>
  </si>
  <si>
    <t>森林環境譲与税基金</t>
    <rPh sb="0" eb="2">
      <t>シンリン</t>
    </rPh>
    <rPh sb="2" eb="4">
      <t>カンキョウ</t>
    </rPh>
    <rPh sb="4" eb="6">
      <t>ジョウヨ</t>
    </rPh>
    <rPh sb="6" eb="7">
      <t>ゼイ</t>
    </rPh>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</si>
  <si>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</si>
  <si>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</si>
  <si>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</si>
  <si>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</si>
  <si>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</si>
  <si>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</si>
  <si>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</si>
  <si>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</si>
  <si>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</si>
  <si>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</si>
  <si>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</si>
  <si>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令和２年度から下水道事業会計が法適用となり、繰出基準割合が下がったことによる公営企業債等繰入見込額の減少のほか、償還額が発行額を上回ったことによる地方債現在高の減少により、前年度比で10.8ポイント減少したが、依然として類似団体平均値を上回っている。有形固定資産減価償却率は、当市の合併以前に建設された建物等の減価償却が進み、前年度比1.4ポイント増加したものの、依然として類似団体内平均値を下回っている。今後は計画的な施設の解体、改修、建て替えを進め、施設の安全性や利便性の確保を適切に行っていく。</t>
    <rPh sb="95" eb="99">
      <t>ゼンネンドヒ</t>
    </rPh>
    <rPh sb="108" eb="110">
      <t>ゲンショウ</t>
    </rPh>
    <rPh sb="114" eb="116">
      <t>イゼン</t>
    </rPh>
    <rPh sb="119" eb="125">
      <t>ルイジダンタイヘイキン</t>
    </rPh>
    <rPh sb="125" eb="126">
      <t>アタイ</t>
    </rPh>
    <rPh sb="127" eb="129">
      <t>ウワマワ</t>
    </rPh>
    <rPh sb="134" eb="145">
      <t>ユウケイコテイシサンゲンカショウキャクリツ</t>
    </rPh>
    <phoneticPr fontId="5"/>
  </si>
  <si>
    <t>　前年度比で、将来負担比率は減少したものの実質公債費比率は同値となっており、両比率について類似団体内平均値を大きく上回っている状況は変わっていない。新ごみ処理場整備事業や湯沢駅周辺環境整備事業などの大型建設事業に係る地方債の元金償還の開始に伴い、令和２年度まで単年度における実質公債費比率は増加傾向にあったものの、令和３年度以降は地方債借入の抑制により減少傾向となる見込みである。公共施設等総合管理計画に基づき、今後も施設の解体、改修、建て替えに伴う地方債の発行が予想されるが、将来負担等が年度間で偏ることの無いよう、計画的な施設整備を行っていく。</t>
    <rPh sb="1" eb="5">
      <t>ゼンネンドヒ</t>
    </rPh>
    <rPh sb="14" eb="16">
      <t>ゲンショウ</t>
    </rPh>
    <rPh sb="29" eb="31">
      <t>ドウチ</t>
    </rPh>
    <rPh sb="38" eb="41">
      <t>リョウヒリツ</t>
    </rPh>
    <rPh sb="45" eb="50">
      <t>ルイジダンタイナイ</t>
    </rPh>
    <rPh sb="50" eb="53">
      <t>ヘイキンチ</t>
    </rPh>
    <rPh sb="123" eb="125">
      <t>レイワ</t>
    </rPh>
    <rPh sb="126" eb="128">
      <t>ネンド</t>
    </rPh>
    <rPh sb="130" eb="133">
      <t>タンネンド</t>
    </rPh>
    <rPh sb="137" eb="144">
      <t>ジッシツコウサイヒヒリツ</t>
    </rPh>
    <rPh sb="225" eb="228">
      <t>チホウサイ</t>
    </rPh>
    <rPh sb="229" eb="231">
      <t>ハッコウ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</si>
</sst>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DF8C-4EC9-A60E-56384FD676C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86796</c:v>
                </c:pt>
                <c:pt idx="1">
                  <c:v>57348</c:v>
                </c:pt>
                <c:pt idx="2">
                  <c:v>81726</c:v>
                </c:pt>
                <c:pt idx="3">
                  <c:v>54428</c:v>
                </c:pt>
                <c:pt idx="4">
                  <c:v>51769</c:v>
                </c:pt>
              </c:numCache>
            </c:numRef>
          </c:val>
          <c:smooth val="0"/>
          <c:extLst>
            <c:ext xmlns:c16="http://schemas.microsoft.com/office/drawing/2014/chart" uri="{C3380CC4-5D6E-409C-BE32-E72D297353CC}">
              <c16:uniqueId val="{00000001-DF8C-4EC9-A60E-56384FD676C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3.98</c:v>
                </c:pt>
                <c:pt idx="1">
                  <c:v>3.61</c:v>
                </c:pt>
                <c:pt idx="2">
                  <c:v>3.53</c:v>
                </c:pt>
                <c:pt idx="3">
                  <c:v>6.23</c:v>
                </c:pt>
                <c:pt idx="4">
                  <c:v>7.63</c:v>
                </c:pt>
              </c:numCache>
            </c:numRef>
          </c:val>
          <c:extLst>
            <c:ext xmlns:c16="http://schemas.microsoft.com/office/drawing/2014/chart" uri="{C3380CC4-5D6E-409C-BE32-E72D297353CC}">
              <c16:uniqueId val="{00000000-9688-4634-984E-7CEFC1D49B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30.24</c:v>
                </c:pt>
                <c:pt idx="1">
                  <c:v>31.33</c:v>
                </c:pt>
                <c:pt idx="2">
                  <c:v>31.81</c:v>
                </c:pt>
                <c:pt idx="3">
                  <c:v>32</c:v>
                </c:pt>
                <c:pt idx="4">
                  <c:v>30.18</c:v>
                </c:pt>
              </c:numCache>
            </c:numRef>
          </c:val>
          <c:extLst>
            <c:ext xmlns:c16="http://schemas.microsoft.com/office/drawing/2014/chart" uri="{C3380CC4-5D6E-409C-BE32-E72D297353CC}">
              <c16:uniqueId val="{00000001-9688-4634-984E-7CEFC1D49B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4.91</c:v>
                </c:pt>
                <c:pt idx="1">
                  <c:v>-0.57999999999999996</c:v>
                </c:pt>
                <c:pt idx="2">
                  <c:v>-0.11</c:v>
                </c:pt>
                <c:pt idx="3">
                  <c:v>2.33</c:v>
                </c:pt>
                <c:pt idx="4">
                  <c:v>0.53</c:v>
                </c:pt>
              </c:numCache>
            </c:numRef>
          </c:val>
          <c:smooth val="0"/>
          <c:extLst>
            <c:ext xmlns:c16="http://schemas.microsoft.com/office/drawing/2014/chart" uri="{C3380CC4-5D6E-409C-BE32-E72D297353CC}">
              <c16:uniqueId val="{00000002-9688-4634-984E-7CEFC1D49B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0.42</c:v>
                </c:pt>
                <c:pt idx="8">
                  <c:v>0</c:v>
                </c:pt>
                <c:pt idx="9">
                  <c:v>0</c:v>
                </c:pt>
              </c:numCache>
            </c:numRef>
          </c:val>
          <c:extLst>
            <c:ext xmlns:c16="http://schemas.microsoft.com/office/drawing/2014/chart" uri="{C3380CC4-5D6E-409C-BE32-E72D297353CC}">
              <c16:uniqueId val="{00000000-2AB9-4792-B337-1BBFBC3AC6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B9-4792-B337-1BBFBC3AC609}"/>
            </c:ext>
          </c:extLst>
        </c:ser>
        <c:ser>
          <c:idx val="2"/>
          <c:order val="2"/>
          <c:tx>
            <c:strRef>
              <c:f>データシート!$A$29</c:f>
              <c:strCache>
                <c:ptCount val="1"/>
                <c:pt idx="0">
                  <c:v>養護老人ホーム愛宕荘特別会計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0.04</c:v>
                </c:pt>
                <c:pt idx="2">
                  <c:v>#N/A</c:v>
                </c:pt>
                <c:pt idx="3">
                  <c:v>0.05</c:v>
                </c:pt>
                <c:pt idx="4">
                  <c:v>#N/A</c:v>
                </c:pt>
                <c:pt idx="5">
                  <c:v>0.05</c:v>
                </c:pt>
                <c:pt idx="6">
                  <c:v>#N/A</c:v>
                </c:pt>
                <c:pt idx="7">
                  <c:v>0.05</c:v>
                </c:pt>
                <c:pt idx="8">
                  <c:v>#N/A</c:v>
                </c:pt>
                <c:pt idx="9">
                  <c:v>0</c:v>
                </c:pt>
              </c:numCache>
            </c:numRef>
          </c:val>
          <c:extLst>
            <c:ext xmlns:c16="http://schemas.microsoft.com/office/drawing/2014/chart" uri="{C3380CC4-5D6E-409C-BE32-E72D297353CC}">
              <c16:uniqueId val="{00000002-2AB9-4792-B337-1BBFBC3AC60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1.44</c:v>
                </c:pt>
                <c:pt idx="2">
                  <c:v>#N/A</c:v>
                </c:pt>
                <c:pt idx="3">
                  <c:v>0.87</c:v>
                </c:pt>
                <c:pt idx="4">
                  <c:v>#N/A</c:v>
                </c:pt>
                <c:pt idx="5">
                  <c:v>0.1</c:v>
                </c:pt>
                <c:pt idx="6">
                  <c:v>#N/A</c:v>
                </c:pt>
                <c:pt idx="7">
                  <c:v>0.22</c:v>
                </c:pt>
                <c:pt idx="8">
                  <c:v>#N/A</c:v>
                </c:pt>
                <c:pt idx="9">
                  <c:v>0</c:v>
                </c:pt>
              </c:numCache>
            </c:numRef>
          </c:val>
          <c:extLst>
            <c:ext xmlns:c16="http://schemas.microsoft.com/office/drawing/2014/chart" uri="{C3380CC4-5D6E-409C-BE32-E72D297353CC}">
              <c16:uniqueId val="{00000003-2AB9-4792-B337-1BBFBC3AC60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2AB9-4792-B337-1BBFBC3AC609}"/>
            </c:ext>
          </c:extLst>
        </c:ser>
        <c:ser>
          <c:idx val="5"/>
          <c:order val="5"/>
          <c:tx>
            <c:strRef>
              <c:f>データシート!$A$32</c:f>
              <c:strCache>
                <c:ptCount val="1"/>
                <c:pt idx="0">
                  <c:v>皆瀬更生園特別会計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0.01</c:v>
                </c:pt>
                <c:pt idx="8">
                  <c:v>#N/A</c:v>
                </c:pt>
                <c:pt idx="9">
                  <c:v>0.02</c:v>
                </c:pt>
              </c:numCache>
            </c:numRef>
          </c:val>
          <c:extLst>
            <c:ext xmlns:c16="http://schemas.microsoft.com/office/drawing/2014/chart" uri="{C3380CC4-5D6E-409C-BE32-E72D297353CC}">
              <c16:uniqueId val="{00000005-2AB9-4792-B337-1BBFBC3AC60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0.84</c:v>
                </c:pt>
                <c:pt idx="4">
                  <c:v>#N/A</c:v>
                </c:pt>
                <c:pt idx="5">
                  <c:v>0.78</c:v>
                </c:pt>
                <c:pt idx="6">
                  <c:v>#N/A</c:v>
                </c:pt>
                <c:pt idx="7">
                  <c:v>0.51</c:v>
                </c:pt>
                <c:pt idx="8">
                  <c:v>#N/A</c:v>
                </c:pt>
                <c:pt idx="9">
                  <c:v>0.49</c:v>
                </c:pt>
              </c:numCache>
            </c:numRef>
          </c:val>
          <c:extLst>
            <c:ext xmlns:c16="http://schemas.microsoft.com/office/drawing/2014/chart" uri="{C3380CC4-5D6E-409C-BE32-E72D297353CC}">
              <c16:uniqueId val="{00000006-2AB9-4792-B337-1BBFBC3AC60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1.19</c:v>
                </c:pt>
              </c:numCache>
            </c:numRef>
          </c:val>
          <c:extLst>
            <c:ext xmlns:c16="http://schemas.microsoft.com/office/drawing/2014/chart" uri="{C3380CC4-5D6E-409C-BE32-E72D297353CC}">
              <c16:uniqueId val="{00000007-2AB9-4792-B337-1BBFBC3AC60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4.7300000000000004</c:v>
                </c:pt>
                <c:pt idx="2">
                  <c:v>#N/A</c:v>
                </c:pt>
                <c:pt idx="3">
                  <c:v>4.76</c:v>
                </c:pt>
                <c:pt idx="4">
                  <c:v>#N/A</c:v>
                </c:pt>
                <c:pt idx="5">
                  <c:v>5.41</c:v>
                </c:pt>
                <c:pt idx="6">
                  <c:v>#N/A</c:v>
                </c:pt>
                <c:pt idx="7">
                  <c:v>5.94</c:v>
                </c:pt>
                <c:pt idx="8">
                  <c:v>#N/A</c:v>
                </c:pt>
                <c:pt idx="9">
                  <c:v>6.42</c:v>
                </c:pt>
              </c:numCache>
            </c:numRef>
          </c:val>
          <c:extLst>
            <c:ext xmlns:c16="http://schemas.microsoft.com/office/drawing/2014/chart" uri="{C3380CC4-5D6E-409C-BE32-E72D297353CC}">
              <c16:uniqueId val="{00000008-2AB9-4792-B337-1BBFBC3AC6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3.92</c:v>
                </c:pt>
                <c:pt idx="2">
                  <c:v>#N/A</c:v>
                </c:pt>
                <c:pt idx="3">
                  <c:v>3.55</c:v>
                </c:pt>
                <c:pt idx="4">
                  <c:v>#N/A</c:v>
                </c:pt>
                <c:pt idx="5">
                  <c:v>3.45</c:v>
                </c:pt>
                <c:pt idx="6">
                  <c:v>#N/A</c:v>
                </c:pt>
                <c:pt idx="7">
                  <c:v>6.15</c:v>
                </c:pt>
                <c:pt idx="8">
                  <c:v>#N/A</c:v>
                </c:pt>
                <c:pt idx="9">
                  <c:v>7.59</c:v>
                </c:pt>
              </c:numCache>
            </c:numRef>
          </c:val>
          <c:extLst>
            <c:ext xmlns:c16="http://schemas.microsoft.com/office/drawing/2014/chart" uri="{C3380CC4-5D6E-409C-BE32-E72D297353CC}">
              <c16:uniqueId val="{00000009-2AB9-4792-B337-1BBFBC3AC60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3009</c:v>
                </c:pt>
                <c:pt idx="5">
                  <c:v>2967</c:v>
                </c:pt>
                <c:pt idx="8">
                  <c:v>2890</c:v>
                </c:pt>
                <c:pt idx="11">
                  <c:v>2810</c:v>
                </c:pt>
                <c:pt idx="14">
                  <c:v>2885</c:v>
                </c:pt>
              </c:numCache>
            </c:numRef>
          </c:val>
          <c:extLst>
            <c:ext xmlns:c16="http://schemas.microsoft.com/office/drawing/2014/chart" uri="{C3380CC4-5D6E-409C-BE32-E72D297353CC}">
              <c16:uniqueId val="{00000000-88F6-47DB-88A7-ACC660FD31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F6-47DB-88A7-ACC660FD31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89</c:v>
                </c:pt>
                <c:pt idx="3">
                  <c:v>87</c:v>
                </c:pt>
                <c:pt idx="6">
                  <c:v>80</c:v>
                </c:pt>
                <c:pt idx="9">
                  <c:v>69</c:v>
                </c:pt>
                <c:pt idx="12">
                  <c:v>57</c:v>
                </c:pt>
              </c:numCache>
            </c:numRef>
          </c:val>
          <c:extLst>
            <c:ext xmlns:c16="http://schemas.microsoft.com/office/drawing/2014/chart" uri="{C3380CC4-5D6E-409C-BE32-E72D297353CC}">
              <c16:uniqueId val="{00000002-88F6-47DB-88A7-ACC660FD31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246</c:v>
                </c:pt>
                <c:pt idx="3">
                  <c:v>217</c:v>
                </c:pt>
                <c:pt idx="6">
                  <c:v>215</c:v>
                </c:pt>
                <c:pt idx="9">
                  <c:v>218</c:v>
                </c:pt>
                <c:pt idx="12">
                  <c:v>254</c:v>
                </c:pt>
              </c:numCache>
            </c:numRef>
          </c:val>
          <c:extLst>
            <c:ext xmlns:c16="http://schemas.microsoft.com/office/drawing/2014/chart" uri="{C3380CC4-5D6E-409C-BE32-E72D297353CC}">
              <c16:uniqueId val="{00000003-88F6-47DB-88A7-ACC660FD31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1112</c:v>
                </c:pt>
                <c:pt idx="3">
                  <c:v>1299</c:v>
                </c:pt>
                <c:pt idx="6">
                  <c:v>1315</c:v>
                </c:pt>
                <c:pt idx="9">
                  <c:v>1217</c:v>
                </c:pt>
                <c:pt idx="12">
                  <c:v>1107</c:v>
                </c:pt>
              </c:numCache>
            </c:numRef>
          </c:val>
          <c:extLst>
            <c:ext xmlns:c16="http://schemas.microsoft.com/office/drawing/2014/chart" uri="{C3380CC4-5D6E-409C-BE32-E72D297353CC}">
              <c16:uniqueId val="{00000004-88F6-47DB-88A7-ACC660FD31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F6-47DB-88A7-ACC660FD31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F6-47DB-88A7-ACC660FD31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3102</c:v>
                </c:pt>
                <c:pt idx="3">
                  <c:v>2961</c:v>
                </c:pt>
                <c:pt idx="6">
                  <c:v>2882</c:v>
                </c:pt>
                <c:pt idx="9">
                  <c:v>2904</c:v>
                </c:pt>
                <c:pt idx="12">
                  <c:v>3082</c:v>
                </c:pt>
              </c:numCache>
            </c:numRef>
          </c:val>
          <c:extLst>
            <c:ext xmlns:c16="http://schemas.microsoft.com/office/drawing/2014/chart" uri="{C3380CC4-5D6E-409C-BE32-E72D297353CC}">
              <c16:uniqueId val="{00000007-88F6-47DB-88A7-ACC660FD31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1540</c:v>
                </c:pt>
                <c:pt idx="2">
                  <c:v>#N/A</c:v>
                </c:pt>
                <c:pt idx="3">
                  <c:v>#N/A</c:v>
                </c:pt>
                <c:pt idx="4">
                  <c:v>1597</c:v>
                </c:pt>
                <c:pt idx="5">
                  <c:v>#N/A</c:v>
                </c:pt>
                <c:pt idx="6">
                  <c:v>#N/A</c:v>
                </c:pt>
                <c:pt idx="7">
                  <c:v>1602</c:v>
                </c:pt>
                <c:pt idx="8">
                  <c:v>#N/A</c:v>
                </c:pt>
                <c:pt idx="9">
                  <c:v>#N/A</c:v>
                </c:pt>
                <c:pt idx="10">
                  <c:v>1598</c:v>
                </c:pt>
                <c:pt idx="11">
                  <c:v>#N/A</c:v>
                </c:pt>
                <c:pt idx="12">
                  <c:v>#N/A</c:v>
                </c:pt>
                <c:pt idx="13">
                  <c:v>1615</c:v>
                </c:pt>
                <c:pt idx="14">
                  <c:v>#N/A</c:v>
                </c:pt>
              </c:numCache>
            </c:numRef>
          </c:val>
          <c:smooth val="0"/>
          <c:extLst>
            <c:ext xmlns:c16="http://schemas.microsoft.com/office/drawing/2014/chart" uri="{C3380CC4-5D6E-409C-BE32-E72D297353CC}">
              <c16:uniqueId val="{00000008-88F6-47DB-88A7-ACC660FD31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33601</c:v>
                </c:pt>
                <c:pt idx="5">
                  <c:v>32360</c:v>
                </c:pt>
                <c:pt idx="8">
                  <c:v>31995</c:v>
                </c:pt>
                <c:pt idx="11">
                  <c:v>31702</c:v>
                </c:pt>
                <c:pt idx="14">
                  <c:v>30536</c:v>
                </c:pt>
              </c:numCache>
            </c:numRef>
          </c:val>
          <c:extLst>
            <c:ext xmlns:c16="http://schemas.microsoft.com/office/drawing/2014/chart" uri="{C3380CC4-5D6E-409C-BE32-E72D297353CC}">
              <c16:uniqueId val="{00000000-74CB-4E4F-B141-A2B6557DC8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546</c:v>
                </c:pt>
                <c:pt idx="5">
                  <c:v>523</c:v>
                </c:pt>
                <c:pt idx="8">
                  <c:v>902</c:v>
                </c:pt>
                <c:pt idx="11">
                  <c:v>896</c:v>
                </c:pt>
                <c:pt idx="14">
                  <c:v>804</c:v>
                </c:pt>
              </c:numCache>
            </c:numRef>
          </c:val>
          <c:extLst>
            <c:ext xmlns:c16="http://schemas.microsoft.com/office/drawing/2014/chart" uri="{C3380CC4-5D6E-409C-BE32-E72D297353CC}">
              <c16:uniqueId val="{00000001-74CB-4E4F-B141-A2B6557DC8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7682</c:v>
                </c:pt>
                <c:pt idx="5">
                  <c:v>8329</c:v>
                </c:pt>
                <c:pt idx="8">
                  <c:v>8839</c:v>
                </c:pt>
                <c:pt idx="11">
                  <c:v>9270</c:v>
                </c:pt>
                <c:pt idx="14">
                  <c:v>9115</c:v>
                </c:pt>
              </c:numCache>
            </c:numRef>
          </c:val>
          <c:extLst>
            <c:ext xmlns:c16="http://schemas.microsoft.com/office/drawing/2014/chart" uri="{C3380CC4-5D6E-409C-BE32-E72D297353CC}">
              <c16:uniqueId val="{00000002-74CB-4E4F-B141-A2B6557DC8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CB-4E4F-B141-A2B6557DC8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CB-4E4F-B141-A2B6557DC8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CB-4E4F-B141-A2B6557DC8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2715</c:v>
                </c:pt>
                <c:pt idx="3">
                  <c:v>2844</c:v>
                </c:pt>
                <c:pt idx="6">
                  <c:v>2759</c:v>
                </c:pt>
                <c:pt idx="9">
                  <c:v>2907</c:v>
                </c:pt>
                <c:pt idx="12">
                  <c:v>2874</c:v>
                </c:pt>
              </c:numCache>
            </c:numRef>
          </c:val>
          <c:extLst>
            <c:ext xmlns:c16="http://schemas.microsoft.com/office/drawing/2014/chart" uri="{C3380CC4-5D6E-409C-BE32-E72D297353CC}">
              <c16:uniqueId val="{00000006-74CB-4E4F-B141-A2B6557DC8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1661</c:v>
                </c:pt>
                <c:pt idx="3">
                  <c:v>1524</c:v>
                </c:pt>
                <c:pt idx="6">
                  <c:v>1796</c:v>
                </c:pt>
                <c:pt idx="9">
                  <c:v>2903</c:v>
                </c:pt>
                <c:pt idx="12">
                  <c:v>2665</c:v>
                </c:pt>
              </c:numCache>
            </c:numRef>
          </c:val>
          <c:extLst>
            <c:ext xmlns:c16="http://schemas.microsoft.com/office/drawing/2014/chart" uri="{C3380CC4-5D6E-409C-BE32-E72D297353CC}">
              <c16:uniqueId val="{00000007-74CB-4E4F-B141-A2B6557DC8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13524</c:v>
                </c:pt>
                <c:pt idx="3">
                  <c:v>13846</c:v>
                </c:pt>
                <c:pt idx="6">
                  <c:v>14133</c:v>
                </c:pt>
                <c:pt idx="9">
                  <c:v>14230</c:v>
                </c:pt>
                <c:pt idx="12">
                  <c:v>12930</c:v>
                </c:pt>
              </c:numCache>
            </c:numRef>
          </c:val>
          <c:extLst>
            <c:ext xmlns:c16="http://schemas.microsoft.com/office/drawing/2014/chart" uri="{C3380CC4-5D6E-409C-BE32-E72D297353CC}">
              <c16:uniqueId val="{00000008-74CB-4E4F-B141-A2B6557DC8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407</c:v>
                </c:pt>
                <c:pt idx="3">
                  <c:v>332</c:v>
                </c:pt>
                <c:pt idx="6">
                  <c:v>260</c:v>
                </c:pt>
                <c:pt idx="9">
                  <c:v>195</c:v>
                </c:pt>
                <c:pt idx="12">
                  <c:v>141</c:v>
                </c:pt>
              </c:numCache>
            </c:numRef>
          </c:val>
          <c:extLst>
            <c:ext xmlns:c16="http://schemas.microsoft.com/office/drawing/2014/chart" uri="{C3380CC4-5D6E-409C-BE32-E72D297353CC}">
              <c16:uniqueId val="{00000009-74CB-4E4F-B141-A2B6557DC8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34721</c:v>
                </c:pt>
                <c:pt idx="3">
                  <c:v>33676</c:v>
                </c:pt>
                <c:pt idx="6">
                  <c:v>34075</c:v>
                </c:pt>
                <c:pt idx="9">
                  <c:v>33199</c:v>
                </c:pt>
                <c:pt idx="12">
                  <c:v>32282</c:v>
                </c:pt>
              </c:numCache>
            </c:numRef>
          </c:val>
          <c:extLst>
            <c:ext xmlns:c16="http://schemas.microsoft.com/office/drawing/2014/chart" uri="{C3380CC4-5D6E-409C-BE32-E72D297353CC}">
              <c16:uniqueId val="{0000000A-74CB-4E4F-B141-A2B6557DC8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11200</c:v>
                </c:pt>
                <c:pt idx="2">
                  <c:v>#N/A</c:v>
                </c:pt>
                <c:pt idx="3">
                  <c:v>#N/A</c:v>
                </c:pt>
                <c:pt idx="4">
                  <c:v>11009</c:v>
                </c:pt>
                <c:pt idx="5">
                  <c:v>#N/A</c:v>
                </c:pt>
                <c:pt idx="6">
                  <c:v>#N/A</c:v>
                </c:pt>
                <c:pt idx="7">
                  <c:v>11287</c:v>
                </c:pt>
                <c:pt idx="8">
                  <c:v>#N/A</c:v>
                </c:pt>
                <c:pt idx="9">
                  <c:v>#N/A</c:v>
                </c:pt>
                <c:pt idx="10">
                  <c:v>11564</c:v>
                </c:pt>
                <c:pt idx="11">
                  <c:v>#N/A</c:v>
                </c:pt>
                <c:pt idx="12">
                  <c:v>#N/A</c:v>
                </c:pt>
                <c:pt idx="13">
                  <c:v>10437</c:v>
                </c:pt>
                <c:pt idx="14">
                  <c:v>#N/A</c:v>
                </c:pt>
              </c:numCache>
            </c:numRef>
          </c:val>
          <c:smooth val="0"/>
          <c:extLst>
            <c:ext xmlns:c16="http://schemas.microsoft.com/office/drawing/2014/chart" uri="{C3380CC4-5D6E-409C-BE32-E72D297353CC}">
              <c16:uniqueId val="{0000000B-74CB-4E4F-B141-A2B6557DC8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4985</c:v>
                </c:pt>
                <c:pt idx="1">
                  <c:v>4935</c:v>
                </c:pt>
                <c:pt idx="2">
                  <c:v>4774</c:v>
                </c:pt>
              </c:numCache>
            </c:numRef>
          </c:val>
          <c:extLst>
            <c:ext xmlns:c16="http://schemas.microsoft.com/office/drawing/2014/chart" uri="{C3380CC4-5D6E-409C-BE32-E72D297353CC}">
              <c16:uniqueId val="{00000000-FAF6-4CA6-A838-CDFE448470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1891</c:v>
                </c:pt>
                <c:pt idx="1">
                  <c:v>2041</c:v>
                </c:pt>
                <c:pt idx="2">
                  <c:v>1841</c:v>
                </c:pt>
              </c:numCache>
            </c:numRef>
          </c:val>
          <c:extLst>
            <c:ext xmlns:c16="http://schemas.microsoft.com/office/drawing/2014/chart" uri="{C3380CC4-5D6E-409C-BE32-E72D297353CC}">
              <c16:uniqueId val="{00000001-FAF6-4CA6-A838-CDFE448470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2500</c:v>
                </c:pt>
                <c:pt idx="1">
                  <c:v>2578</c:v>
                </c:pt>
                <c:pt idx="2">
                  <c:v>2458</c:v>
                </c:pt>
              </c:numCache>
            </c:numRef>
          </c:val>
          <c:extLst>
            <c:ext xmlns:c16="http://schemas.microsoft.com/office/drawing/2014/chart" uri="{C3380CC4-5D6E-409C-BE32-E72D297353CC}">
              <c16:uniqueId val="{00000002-FAF6-4CA6-A838-CDFE448470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{FDE3940E-425D-44C5-B080-A890A1C0F1B1}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197-4578-91DB-96F00F56B5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{0CB1A2EC-DFD9-425D-9CDF-2A883820CD45}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97-4578-91DB-96F00F56B5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{D6ADBFE7-7886-4E87-8BB1-2F9155D0934F}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97-4578-91DB-96F00F56B5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{D4F0BC1D-0DD0-4CF5-B945-E1A2A1174BBC}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97-4578-91DB-96F00F56B5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{3CD78B56-65C1-49F9-AD29-6564DA16D3E2}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97-4578-91DB-96F00F56B55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{6397FDA8-0979-4384-8905-2B9753B5BFE4}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197-4578-91DB-96F00F56B55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{A3290333-70FF-4E47-A20E-77EB802327FB}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197-4578-91DB-96F00F56B55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{A9C83AF8-602A-4AA8-9725-54848E5D55C8}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197-4578-91DB-96F00F56B55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{2EB44873-3D70-4909-B15A-638B644F4B50}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197-4578-91DB-96F00F56B5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c:v>
                </c:pt>
                <c:pt idx="8">
                  <c:v>54.3</c:v>
                </c:pt>
                <c:pt idx="16">
                  <c:v>55.5</c:v>
                </c:pt>
                <c:pt idx="24">
                  <c:v>57.3</c:v>
                </c:pt>
                <c:pt idx="32">
                  <c:v>58.7</c:v>
                </c:pt>
              </c:numCache>
            </c:numRef>
          </c:xVal>
          <c:yVal>
            <c:numRef>
              <c:f>公会計指標分析・財政指標組合せ分析表!$BP$51:$DC$51</c:f>
              <c:numCache>
                <c:formatCode>#,##0.0;"▲ "#,##0.0</c:formatCode>
                <c:ptCount val="40"/>
                <c:pt idx="0">
                  <c:v>82.4</c:v>
                </c:pt>
                <c:pt idx="8">
                  <c:v>84.4</c:v>
                </c:pt>
                <c:pt idx="16">
                  <c:v>87.7</c:v>
                </c:pt>
                <c:pt idx="24">
                  <c:v>90.9</c:v>
                </c:pt>
                <c:pt idx="32">
                  <c:v>80.099999999999994</c:v>
                </c:pt>
              </c:numCache>
            </c:numRef>
          </c:yVal>
          <c:smooth val="0"/>
          <c:extLst>
            <c:ext xmlns:c16="http://schemas.microsoft.com/office/drawing/2014/chart" uri="{C3380CC4-5D6E-409C-BE32-E72D297353CC}">
              <c16:uniqueId val="{00000009-1197-4578-91DB-96F00F56B5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{9EA1DD1B-3C0B-4F6A-89FB-F65DBDC30CAA}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197-4578-91DB-96F00F56B5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{7FC56EC5-4F92-4913-B24F-59651C0D064E}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97-4578-91DB-96F00F56B5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{F31FAD98-C9AC-4EAF-9938-227570A98738}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97-4578-91DB-96F00F56B5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{051046C8-8243-4823-BDE2-9B4FF3CB5694}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97-4578-91DB-96F00F56B5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{3943C6FE-303A-49BB-89C0-3A1601D9329E}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97-4578-91DB-96F00F56B55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{50680509-8945-44FC-A2F8-D7F17DB06F5B}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197-4578-91DB-96F00F56B553}"/>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{D81DE48E-8BC2-4855-9234-6B12519CBBED}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197-4578-91DB-96F00F56B553}"/>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{3C78C002-E38B-44F4-899A-2D4FE3A96F57}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197-4578-91DB-96F00F56B55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{917EA9EC-179D-42A1-B9C3-C4A265C7720B}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197-4578-91DB-96F00F56B5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197-4578-91DB-96F00F56B55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{3EA4B5F6-8E36-4E99-99AB-2829E22E6CAE}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F66-457C-BC5F-5AD355DF1C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{12AA2EAC-A6CC-402F-8D16-98C779FBCC72}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66-457C-BC5F-5AD355DF1C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{7DF0698A-A791-411F-9243-7E65F8EA805E}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66-457C-BC5F-5AD355DF1C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{29D019EB-3DC9-4F83-92B7-0F8E50A5A4CA}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66-457C-BC5F-5AD355DF1C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{5A20CAFD-5F9E-4B0D-ACCE-F746BAD1C981}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66-457C-BC5F-5AD355DF1C8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{7E342BEE-F910-438B-9216-5280258E245A}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F66-457C-BC5F-5AD355DF1C8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{40E86FFA-ED9A-44E3-9E69-0ECE69BEBFEE}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F66-457C-BC5F-5AD355DF1C8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{A6DBCE8F-A13B-4631-A595-F9D013B9C614}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F66-457C-BC5F-5AD355DF1C8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{30EFEB67-0355-4ADB-BACD-C548DE5DD972}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F66-457C-BC5F-5AD355DF1C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11.6</c:v>
                </c:pt>
                <c:pt idx="16">
                  <c:v>12</c:v>
                </c:pt>
                <c:pt idx="24">
                  <c:v>12.4</c:v>
                </c:pt>
                <c:pt idx="32">
                  <c:v>12.4</c:v>
                </c:pt>
              </c:numCache>
            </c:numRef>
          </c:xVal>
          <c:yVal>
            <c:numRef>
              <c:f>公会計指標分析・財政指標組合せ分析表!$BP$73:$DC$73</c:f>
              <c:numCache>
                <c:formatCode>#,##0.0;"▲ "#,##0.0</c:formatCode>
                <c:ptCount val="40"/>
                <c:pt idx="0">
                  <c:v>82.4</c:v>
                </c:pt>
                <c:pt idx="8">
                  <c:v>84.4</c:v>
                </c:pt>
                <c:pt idx="16">
                  <c:v>87.7</c:v>
                </c:pt>
                <c:pt idx="24">
                  <c:v>90.9</c:v>
                </c:pt>
                <c:pt idx="32">
                  <c:v>80.099999999999994</c:v>
                </c:pt>
              </c:numCache>
            </c:numRef>
          </c:yVal>
          <c:smooth val="0"/>
          <c:extLst>
            <c:ext xmlns:c16="http://schemas.microsoft.com/office/drawing/2014/chart" uri="{C3380CC4-5D6E-409C-BE32-E72D297353CC}">
              <c16:uniqueId val="{00000009-5F66-457C-BC5F-5AD355DF1C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{2B1786C7-41FE-43B0-BE3C-578AD561425A}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F66-457C-BC5F-5AD355DF1C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{173BAC51-B236-42AB-BDF9-9457A0833A6C}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66-457C-BC5F-5AD355DF1C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{327A9ABA-4AE1-4363-ABA8-855717D6153C}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66-457C-BC5F-5AD355DF1C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{F3D332A4-9718-45BE-91C3-39480BC2032F}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66-457C-BC5F-5AD355DF1C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{97B2EEA8-7BFD-4D69-849A-9EBA9F6FA7CF}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66-457C-BC5F-5AD355DF1C8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{F5E215A7-21F5-4D4B-BC3D-E95B3C4226DB}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F66-457C-BC5F-5AD355DF1C81}"/>
                </c:ext>
              </c:extLst>
            </c:dLbl>
            <c:dLbl>
              <c:idx val="16"/>
              <c:layout>
                <c:manualLayout>
                  <c:x val="-3.6621161056433163E-2"/>
                  <c:y val="-7.521557880056743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{D0BD914D-32B3-4FB4-A93B-224A0CD57B64}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F66-457C-BC5F-5AD355DF1C81}"/>
                </c:ext>
              </c:extLst>
            </c:dLbl>
            <c:dLbl>
              <c:idx val="24"/>
              <c:layout>
                <c:manualLayout>
                  <c:x val="-2.6647173287753192E-2"/>
                  <c:y val="-4.96177153750204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{4B8DED62-C7B1-4F4E-A497-C108C141EF95}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F66-457C-BC5F-5AD355DF1C8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{100DF410-E6CF-4F9A-A115-EE4E713D90F9}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F66-457C-BC5F-5AD355DF1C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5F66-457C-BC5F-5AD355DF1C81}"/>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分子は前年度と比べると</a:t>
          </a:r>
          <a:r>
            <a:rPr kumimoji="1" lang="en-US" altLang="ja-JP" sz="1200">
              <a:latin typeface="ＭＳ ゴシック" pitchFamily="49" charset="-128"/>
              <a:ea typeface="ＭＳ ゴシック" pitchFamily="49" charset="-128"/>
            </a:rPr>
            <a:t>17</a:t>
          </a:r>
          <a:r>
            <a:rPr kumimoji="1" lang="ja-JP" altLang="en-US" sz="1200">
              <a:latin typeface="ＭＳ ゴシック" pitchFamily="49" charset="-128"/>
              <a:ea typeface="ＭＳ ゴシック" pitchFamily="49" charset="-128"/>
            </a:rPr>
            <a:t>百万円増加している。これは、平成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実施した熱回収施設整備事業に係る過疎対策事業債の元金償還が始まり元利償還金が増加したほか、一部事務組合が実施した消防庁舎整備事業にかかる地方債の元金償還が始まったことにより組合等が起こした地方債の元利償還金に対する負担金等が増加したためである。</a:t>
          </a:r>
        </a:p>
        <a:p>
          <a:r>
            <a:rPr kumimoji="1" lang="ja-JP" altLang="en-US" sz="1200">
              <a:latin typeface="ＭＳ ゴシック" pitchFamily="49" charset="-128"/>
              <a:ea typeface="ＭＳ ゴシック" pitchFamily="49" charset="-128"/>
            </a:rPr>
            <a:t>　令和元年度に掲げた地方債残高の削減目標に基づき地方債の発行を抑制していることから、元利償還金額は緩やかに減少すると見込んでいるが、公共施設等総合管理計画等に基づく大型施設整備事業も予定されていることから、事業費の精査や国庫補助金等地方債以外の財源の確保に努め、実質公債費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当市では、満期一括償還の地方債を発行していないため、減債基金残高と減債基金積立相当額に該当する数値はない。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充当可能財源等の減少額よりも将来負担額の減少額が大きかったため、分子は前年度比</a:t>
          </a:r>
          <a:r>
            <a:rPr kumimoji="1" lang="en-US" altLang="ja-JP" sz="1200">
              <a:latin typeface="ＭＳ ゴシック" pitchFamily="49" charset="-128"/>
              <a:ea typeface="ＭＳ ゴシック" pitchFamily="49" charset="-128"/>
            </a:rPr>
            <a:t>1,127</a:t>
          </a:r>
          <a:r>
            <a:rPr kumimoji="1" lang="ja-JP" altLang="en-US" sz="1200">
              <a:latin typeface="ＭＳ ゴシック" pitchFamily="49" charset="-128"/>
              <a:ea typeface="ＭＳ ゴシック" pitchFamily="49" charset="-128"/>
            </a:rPr>
            <a:t>百万円の減となっている。</a:t>
          </a:r>
        </a:p>
        <a:p>
          <a:r>
            <a:rPr kumimoji="1" lang="ja-JP" altLang="en-US" sz="1200">
              <a:latin typeface="ＭＳ ゴシック" pitchFamily="49" charset="-128"/>
              <a:ea typeface="ＭＳ ゴシック" pitchFamily="49" charset="-128"/>
            </a:rPr>
            <a:t>　充当可能財源等は、基準財政需要額算入見込額において、地方債の新規借入分で新たに算入される額よりも、既借入分の償還が進んだことで減少した額が大きかったため、前年度比</a:t>
          </a:r>
          <a:r>
            <a:rPr kumimoji="1" lang="en-US" altLang="ja-JP" sz="1200">
              <a:latin typeface="ＭＳ ゴシック" pitchFamily="49" charset="-128"/>
              <a:ea typeface="ＭＳ ゴシック" pitchFamily="49" charset="-128"/>
            </a:rPr>
            <a:t>1,166</a:t>
          </a:r>
          <a:r>
            <a:rPr kumimoji="1" lang="ja-JP" altLang="en-US" sz="1200">
              <a:latin typeface="ＭＳ ゴシック" pitchFamily="49" charset="-128"/>
              <a:ea typeface="ＭＳ ゴシック" pitchFamily="49" charset="-128"/>
            </a:rPr>
            <a:t>百万円減少したことにより減少している。</a:t>
          </a:r>
        </a:p>
        <a:p>
          <a:r>
            <a:rPr kumimoji="1" lang="ja-JP" altLang="en-US" sz="1200">
              <a:latin typeface="ＭＳ ゴシック" pitchFamily="49" charset="-128"/>
              <a:ea typeface="ＭＳ ゴシック" pitchFamily="49" charset="-128"/>
            </a:rPr>
            <a:t>　将来負担額についても、令和２年度より下水道事業会計に地方公営企業法が全部適用されたことにより、実際の元利償還額ではなく、減価償却額を基に公営企業債等繰入見込額を計算する方法となったこと等から公営企業債等繰入見込額が前年度比</a:t>
          </a:r>
          <a:r>
            <a:rPr kumimoji="1" lang="en-US" altLang="ja-JP" sz="1200">
              <a:latin typeface="ＭＳ ゴシック" pitchFamily="49" charset="-128"/>
              <a:ea typeface="ＭＳ ゴシック" pitchFamily="49" charset="-128"/>
            </a:rPr>
            <a:t>1,300</a:t>
          </a:r>
          <a:r>
            <a:rPr kumimoji="1" lang="ja-JP" altLang="en-US" sz="1200">
              <a:latin typeface="ＭＳ ゴシック" pitchFamily="49" charset="-128"/>
              <a:ea typeface="ＭＳ ゴシック" pitchFamily="49" charset="-128"/>
            </a:rPr>
            <a:t>百万円減少した。また、発行額が償還額を下回ったことにより、一般会計等に係る地方債の現在高が</a:t>
          </a:r>
          <a:r>
            <a:rPr kumimoji="1" lang="en-US" altLang="ja-JP" sz="1200">
              <a:latin typeface="ＭＳ ゴシック" pitchFamily="49" charset="-128"/>
              <a:ea typeface="ＭＳ ゴシック" pitchFamily="49" charset="-128"/>
            </a:rPr>
            <a:t>917</a:t>
          </a:r>
          <a:r>
            <a:rPr kumimoji="1" lang="ja-JP" altLang="en-US" sz="1200">
              <a:latin typeface="ＭＳ ゴシック" pitchFamily="49" charset="-128"/>
              <a:ea typeface="ＭＳ ゴシック" pitchFamily="49" charset="-128"/>
            </a:rPr>
            <a:t>百万円減少したことで減少している。</a:t>
          </a:r>
        </a:p>
        <a:p>
          <a:r>
            <a:rPr kumimoji="1" lang="ja-JP" altLang="en-US" sz="1200">
              <a:latin typeface="ＭＳ ゴシック" pitchFamily="49" charset="-128"/>
              <a:ea typeface="ＭＳ ゴシック" pitchFamily="49" charset="-128"/>
            </a:rPr>
            <a:t>　今後は、将来負担額を減少させるべく、事業の精査等により地方債の新規発行を抑制するとともに、充当可能基金の確保や公営企業の運営の健全化を図り、引き続き将来負担比率の改善に努める。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秋田県湯沢市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ふるさと納税寄付額の増加や公共施設の解体に備えて積立てたものの、地域自治組織支援事業等の地域振興事業実施のため、地域振興基金の取崩額が多かっ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不足財源を補うため取り崩したことにより、残高が減少したほか、減債基金についても、地方債の償還費用を補うため取崩したことから残高が減少したため、基金全体としては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規模を維持する方針である。その他特定目的基金については、地域振興基金について、利子分以外は引き続き地域自治組織支援事業等の地域振興事業実施のために取崩しを行う予定であることから、短期的には基金残高全体は徐々に減少するものと見込まれる。長期的にも、地域振興基金や公共施設解体基金の取崩しが予定されることから、残高は減少傾向で推移するものと見込ま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各基金の設置条例に定められた使途へ充当している。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地域における住民の連帯の強化及び旧市町村単位での地域振興に資する事業へ充当。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ふるさと輝き基金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ふるさと納税で寄せられた寄附金を原資とし、賑わいのまちづくり事業、教育・子育て支援事業、健康福祉のまちづくり事業、地域文化の継承事業、地場産業の振興事業のいずれかに該当する事業へ充当。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公共施設解体基金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公共施設の解体及び撤去に要する経費へ充当。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チャレンジ基金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元気で魅力あふれる湯沢をつくることを目的として、市民及び民間団体が、英知を結集し、やる気と創意工夫をもって実施する事業に対する補助へ充当。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森林の整備及びその促進に関する施策に要する経費へ充当。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百万円を各種事業の財源として取崩しており、残高が減少している。ふるさと輝き基金については、当該年度の寄付額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百万円を各種事業の財源として取崩しており、残高が増加している。公共施設解体基金についても、今後の公共施設解体事業に備えた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百万円を解体事業の財源として取崩しており、残高が増加している。森林環境譲与税基金については、森林環境譲与税を森林整備事業等に充当した残余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解体基金については、湯沢市公共施設等総合管理計画に基づく公共施設の解体・撤去に係る経費の財源として、計画的に活用する。地域振興基金の取崩しやふるさと納税の推進等を含め、適正な基金の維持・活用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と運用利子を合わせた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百万円を積み立てたが、財源の不足分として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普通会計の総額の１割程度と普通交付税の減少への対応分を加味して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百万円を財政調整基金の適正な規模として積立てを行ってきたため、今後もこの水準を維持するべく財政運営を行っていく。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基本的には、市債償還残高増加相当分を積み立てるが、将来負担の増大を考慮し、繰上償還の財源として計画的な取崩しを検討していく。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43,383
43,264
790.91
34,993,006
33,547,446
1,206,433
15,820,408
32,058,602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当市の合併以前に建設された旧市町村の建物等の減価償却が進み、前年度比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ポイント増加したものの、依然として類似団体内平均値を下回っている。今後は平成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年度に策定した湯沢市公共施設等総合管理計画において、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2040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年までに施設の延床面積を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削減する目標を掲げており、計画に沿って施設の解体、改修、建て替えを進め、施設の安全性や利便性の確保を適切に行っていく。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165608</xdr:rowOff>
    </xdr:from>
    <xdr:to>
      <xdr:col>23</xdr:col>
      <xdr:colOff>136525</xdr:colOff>
      <xdr:row>29</xdr:row>
      <xdr:rowOff>95758</xdr:rowOff>
    </xdr:to>
    <xdr:sp macro="" textlink="">
      <xdr:nvSpPr>
        <xdr:cNvPr id="79" name="楕円 78"/>
        <xdr:cNvSpPr/>
      </xdr:nvSpPr>
      <xdr:spPr>
        <a:xfrm>
          <a:off x="47117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17035</xdr:rowOff>
    </xdr:from>
    <xdr:ext cx="405111" cy="259045"/>
    <xdr:sp macro="" textlink="">
      <xdr:nvSpPr>
        <xdr:cNvPr id="80" name="有形固定資産減価償却率該当値テキスト"/>
        <xdr:cNvSpPr txBox="1"/>
      </xdr:nvSpPr>
      <xdr:spPr>
        <a:xfrm>
          <a:off x="4813300" y="558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135382</xdr:rowOff>
    </xdr:from>
    <xdr:to>
      <xdr:col>19</xdr:col>
      <xdr:colOff>187325</xdr:colOff>
      <xdr:row>29</xdr:row>
      <xdr:rowOff>65532</xdr:rowOff>
    </xdr:to>
    <xdr:sp macro="" textlink="">
      <xdr:nvSpPr>
        <xdr:cNvPr id="81" name="楕円 80"/>
        <xdr:cNvSpPr/>
      </xdr:nvSpPr>
      <xdr:spPr>
        <a:xfrm>
          <a:off x="4000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14732</xdr:rowOff>
    </xdr:from>
    <xdr:to>
      <xdr:col>23</xdr:col>
      <xdr:colOff>85725</xdr:colOff>
      <xdr:row>29</xdr:row>
      <xdr:rowOff>44958</xdr:rowOff>
    </xdr:to>
    <xdr:cxnSp macro="">
      <xdr:nvCxnSpPr>
        <xdr:cNvPr id="82" name="直線コネクタ 81"/>
        <xdr:cNvCxnSpPr/>
      </xdr:nvCxnSpPr>
      <xdr:spPr>
        <a:xfrm>
          <a:off x="4051300" y="575830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3" name="楕円 82"/>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147320</xdr:rowOff>
    </xdr:from>
    <xdr:to>
      <xdr:col>19</xdr:col>
      <xdr:colOff>136525</xdr:colOff>
      <xdr:row>29</xdr:row>
      <xdr:rowOff>14732</xdr:rowOff>
    </xdr:to>
    <xdr:cxnSp macro="">
      <xdr:nvCxnSpPr>
        <xdr:cNvPr id="84" name="直線コネクタ 83"/>
        <xdr:cNvCxnSpPr/>
      </xdr:nvCxnSpPr>
      <xdr:spPr>
        <a:xfrm>
          <a:off x="3289300" y="571944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70612</xdr:rowOff>
    </xdr:from>
    <xdr:to>
      <xdr:col>11</xdr:col>
      <xdr:colOff>187325</xdr:colOff>
      <xdr:row>29</xdr:row>
      <xdr:rowOff>762</xdr:rowOff>
    </xdr:to>
    <xdr:sp macro="" textlink="">
      <xdr:nvSpPr>
        <xdr:cNvPr id="85" name="楕円 84"/>
        <xdr:cNvSpPr/>
      </xdr:nvSpPr>
      <xdr:spPr>
        <a:xfrm>
          <a:off x="2476500" y="56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121412</xdr:rowOff>
    </xdr:from>
    <xdr:to>
      <xdr:col>15</xdr:col>
      <xdr:colOff>136525</xdr:colOff>
      <xdr:row>28</xdr:row>
      <xdr:rowOff>147320</xdr:rowOff>
    </xdr:to>
    <xdr:cxnSp macro="">
      <xdr:nvCxnSpPr>
        <xdr:cNvPr id="86" name="直線コネクタ 85"/>
        <xdr:cNvCxnSpPr/>
      </xdr:nvCxnSpPr>
      <xdr:spPr>
        <a:xfrm>
          <a:off x="2527300" y="569353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84455</xdr:rowOff>
    </xdr:from>
    <xdr:to>
      <xdr:col>7</xdr:col>
      <xdr:colOff>187325</xdr:colOff>
      <xdr:row>28</xdr:row>
      <xdr:rowOff>14605</xdr:rowOff>
    </xdr:to>
    <xdr:sp macro="" textlink="">
      <xdr:nvSpPr>
        <xdr:cNvPr id="87" name="楕円 86"/>
        <xdr:cNvSpPr/>
      </xdr:nvSpPr>
      <xdr:spPr>
        <a:xfrm>
          <a:off x="1714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135255</xdr:rowOff>
    </xdr:from>
    <xdr:to>
      <xdr:col>11</xdr:col>
      <xdr:colOff>136525</xdr:colOff>
      <xdr:row>28</xdr:row>
      <xdr:rowOff>121412</xdr:rowOff>
    </xdr:to>
    <xdr:cxnSp macro="">
      <xdr:nvCxnSpPr>
        <xdr:cNvPr id="88" name="直線コネクタ 87"/>
        <xdr:cNvCxnSpPr/>
      </xdr:nvCxnSpPr>
      <xdr:spPr>
        <a:xfrm>
          <a:off x="1765300" y="5535930"/>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89" name="n_1aveValue有形固定資産減価償却率"/>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92" name="n_4aveValue有形固定資産減価償却率"/>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82059</xdr:rowOff>
    </xdr:from>
    <xdr:ext cx="405111" cy="259045"/>
    <xdr:sp macro="" textlink="">
      <xdr:nvSpPr>
        <xdr:cNvPr id="93" name="n_1mainValue有形固定資産減価償却率"/>
        <xdr:cNvSpPr txBox="1"/>
      </xdr:nvSpPr>
      <xdr:spPr>
        <a:xfrm>
          <a:off x="3836044" y="5482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94" name="n_2mainValue有形固定資産減価償却率"/>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17289</xdr:rowOff>
    </xdr:from>
    <xdr:ext cx="405111" cy="259045"/>
    <xdr:sp macro="" textlink="">
      <xdr:nvSpPr>
        <xdr:cNvPr id="95" name="n_3mainValue有形固定資産減価償却率"/>
        <xdr:cNvSpPr txBox="1"/>
      </xdr:nvSpPr>
      <xdr:spPr>
        <a:xfrm>
          <a:off x="2324744" y="541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31132</xdr:rowOff>
    </xdr:from>
    <xdr:ext cx="405111" cy="259045"/>
    <xdr:sp macro="" textlink="">
      <xdr:nvSpPr>
        <xdr:cNvPr id="96" name="n_4mainValue有形固定資産減価償却率"/>
        <xdr:cNvSpPr txBox="1"/>
      </xdr:nvSpPr>
      <xdr:spPr>
        <a:xfrm>
          <a:off x="1562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令和２年度から下水道事業会計が法適用となり、繰出基準割合が下がったことによる公営企業債等繰入見込額の減少のほか、償還額が発行額を上回ったことによる地方債現在高の減少により、前年度比で</a:t>
          </a:r>
          <a:r>
            <a:rPr kumimoji="1" lang="en-US" altLang="ja-JP" sz="1050">
              <a:latin typeface="ＭＳ Ｐゴシック" panose="020B0600070205080204" pitchFamily="50" charset="-128"/>
              <a:ea typeface="ＭＳ Ｐゴシック" panose="020B0600070205080204" pitchFamily="50" charset="-128"/>
            </a:rPr>
            <a:t>137.2</a:t>
          </a:r>
          <a:r>
            <a:rPr kumimoji="1" lang="ja-JP" altLang="en-US" sz="1050">
              <a:latin typeface="ＭＳ Ｐゴシック" panose="020B0600070205080204" pitchFamily="50" charset="-128"/>
              <a:ea typeface="ＭＳ Ｐゴシック" panose="020B0600070205080204" pitchFamily="50" charset="-128"/>
            </a:rPr>
            <a:t>ポイント減少した。ただし、依然として類似団体内平均値を上回っている。令和３年度以降は、人口減少に伴う市税の減収等により経常一般財源等の増加は見込めず、経常経費を抑える取組を行っていくことが必要となる。また、将来負担額を減らすため、引き続き地方債発行の抑制と事業の精査、充当可能基金の確保等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132781</xdr:rowOff>
    </xdr:from>
    <xdr:to>
      <xdr:col>76</xdr:col>
      <xdr:colOff>73025</xdr:colOff>
      <xdr:row>31</xdr:row>
      <xdr:rowOff>62931</xdr:rowOff>
    </xdr:to>
    <xdr:sp macro="" textlink="">
      <xdr:nvSpPr>
        <xdr:cNvPr id="143" name="楕円 142"/>
        <xdr:cNvSpPr/>
      </xdr:nvSpPr>
      <xdr:spPr>
        <a:xfrm>
          <a:off x="14744700" y="604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111208</xdr:rowOff>
    </xdr:from>
    <xdr:ext cx="469744" cy="259045"/>
    <xdr:sp macro="" textlink="">
      <xdr:nvSpPr>
        <xdr:cNvPr id="144" name="債務償還比率該当値テキスト"/>
        <xdr:cNvSpPr txBox="1"/>
      </xdr:nvSpPr>
      <xdr:spPr>
        <a:xfrm>
          <a:off x="14846300" y="602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102386</xdr:rowOff>
    </xdr:from>
    <xdr:to>
      <xdr:col>72</xdr:col>
      <xdr:colOff>123825</xdr:colOff>
      <xdr:row>32</xdr:row>
      <xdr:rowOff>32536</xdr:rowOff>
    </xdr:to>
    <xdr:sp macro="" textlink="">
      <xdr:nvSpPr>
        <xdr:cNvPr id="145" name="楕円 144"/>
        <xdr:cNvSpPr/>
      </xdr:nvSpPr>
      <xdr:spPr>
        <a:xfrm>
          <a:off x="14033500" y="618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12131</xdr:rowOff>
    </xdr:from>
    <xdr:to>
      <xdr:col>76</xdr:col>
      <xdr:colOff>22225</xdr:colOff>
      <xdr:row>31</xdr:row>
      <xdr:rowOff>153186</xdr:rowOff>
    </xdr:to>
    <xdr:cxnSp macro="">
      <xdr:nvCxnSpPr>
        <xdr:cNvPr id="146" name="直線コネクタ 145"/>
        <xdr:cNvCxnSpPr/>
      </xdr:nvCxnSpPr>
      <xdr:spPr>
        <a:xfrm flipV="1">
          <a:off x="14084300" y="6098606"/>
          <a:ext cx="711200" cy="14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23120</xdr:rowOff>
    </xdr:from>
    <xdr:to>
      <xdr:col>68</xdr:col>
      <xdr:colOff>123825</xdr:colOff>
      <xdr:row>31</xdr:row>
      <xdr:rowOff>124720</xdr:rowOff>
    </xdr:to>
    <xdr:sp macro="" textlink="">
      <xdr:nvSpPr>
        <xdr:cNvPr id="147" name="楕円 146"/>
        <xdr:cNvSpPr/>
      </xdr:nvSpPr>
      <xdr:spPr>
        <a:xfrm>
          <a:off x="13271500" y="61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73920</xdr:rowOff>
    </xdr:from>
    <xdr:to>
      <xdr:col>72</xdr:col>
      <xdr:colOff>73025</xdr:colOff>
      <xdr:row>31</xdr:row>
      <xdr:rowOff>153186</xdr:rowOff>
    </xdr:to>
    <xdr:cxnSp macro="">
      <xdr:nvCxnSpPr>
        <xdr:cNvPr id="148" name="直線コネクタ 147"/>
        <xdr:cNvCxnSpPr/>
      </xdr:nvCxnSpPr>
      <xdr:spPr>
        <a:xfrm>
          <a:off x="13322300" y="6160395"/>
          <a:ext cx="762000" cy="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22195</xdr:rowOff>
    </xdr:from>
    <xdr:to>
      <xdr:col>64</xdr:col>
      <xdr:colOff>123825</xdr:colOff>
      <xdr:row>31</xdr:row>
      <xdr:rowOff>123795</xdr:rowOff>
    </xdr:to>
    <xdr:sp macro="" textlink="">
      <xdr:nvSpPr>
        <xdr:cNvPr id="149" name="楕円 148"/>
        <xdr:cNvSpPr/>
      </xdr:nvSpPr>
      <xdr:spPr>
        <a:xfrm>
          <a:off x="12509500" y="61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72995</xdr:rowOff>
    </xdr:from>
    <xdr:to>
      <xdr:col>68</xdr:col>
      <xdr:colOff>73025</xdr:colOff>
      <xdr:row>31</xdr:row>
      <xdr:rowOff>73920</xdr:rowOff>
    </xdr:to>
    <xdr:cxnSp macro="">
      <xdr:nvCxnSpPr>
        <xdr:cNvPr id="150" name="直線コネクタ 149"/>
        <xdr:cNvCxnSpPr/>
      </xdr:nvCxnSpPr>
      <xdr:spPr>
        <a:xfrm>
          <a:off x="12560300" y="6159470"/>
          <a:ext cx="762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112220</xdr:rowOff>
    </xdr:from>
    <xdr:to>
      <xdr:col>60</xdr:col>
      <xdr:colOff>123825</xdr:colOff>
      <xdr:row>31</xdr:row>
      <xdr:rowOff>42370</xdr:rowOff>
    </xdr:to>
    <xdr:sp macro="" textlink="">
      <xdr:nvSpPr>
        <xdr:cNvPr id="151" name="楕円 150"/>
        <xdr:cNvSpPr/>
      </xdr:nvSpPr>
      <xdr:spPr>
        <a:xfrm>
          <a:off x="11747500" y="60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163020</xdr:rowOff>
    </xdr:from>
    <xdr:to>
      <xdr:col>64</xdr:col>
      <xdr:colOff>73025</xdr:colOff>
      <xdr:row>31</xdr:row>
      <xdr:rowOff>72995</xdr:rowOff>
    </xdr:to>
    <xdr:cxnSp macro="">
      <xdr:nvCxnSpPr>
        <xdr:cNvPr id="152" name="直線コネクタ 151"/>
        <xdr:cNvCxnSpPr/>
      </xdr:nvCxnSpPr>
      <xdr:spPr>
        <a:xfrm>
          <a:off x="11798300" y="6078045"/>
          <a:ext cx="762000" cy="8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23663</xdr:rowOff>
    </xdr:from>
    <xdr:ext cx="469744" cy="259045"/>
    <xdr:sp macro="" textlink="">
      <xdr:nvSpPr>
        <xdr:cNvPr id="157" name="n_1mainValue債務償還比率"/>
        <xdr:cNvSpPr txBox="1"/>
      </xdr:nvSpPr>
      <xdr:spPr>
        <a:xfrm>
          <a:off x="13836727" y="628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115847</xdr:rowOff>
    </xdr:from>
    <xdr:ext cx="469744" cy="259045"/>
    <xdr:sp macro="" textlink="">
      <xdr:nvSpPr>
        <xdr:cNvPr id="158" name="n_2mainValue債務償還比率"/>
        <xdr:cNvSpPr txBox="1"/>
      </xdr:nvSpPr>
      <xdr:spPr>
        <a:xfrm>
          <a:off x="13087427" y="620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114922</xdr:rowOff>
    </xdr:from>
    <xdr:ext cx="469744" cy="259045"/>
    <xdr:sp macro="" textlink="">
      <xdr:nvSpPr>
        <xdr:cNvPr id="159" name="n_3mainValue債務償還比率"/>
        <xdr:cNvSpPr txBox="1"/>
      </xdr:nvSpPr>
      <xdr:spPr>
        <a:xfrm>
          <a:off x="12325427" y="620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33497</xdr:rowOff>
    </xdr:from>
    <xdr:ext cx="469744" cy="259045"/>
    <xdr:sp macro="" textlink="">
      <xdr:nvSpPr>
        <xdr:cNvPr id="160" name="n_4mainValue債務償還比率"/>
        <xdr:cNvSpPr txBox="1"/>
      </xdr:nvSpPr>
      <xdr:spPr>
        <a:xfrm>
          <a:off x="11563427" y="61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43,383
43,264
790.91
34,993,006
33,547,446
1,206,433
15,820,408
32,058,602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73" name="楕円 72"/>
        <xdr:cNvSpPr/>
      </xdr:nvSpPr>
      <xdr:spPr>
        <a:xfrm>
          <a:off x="45847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107332</xdr:rowOff>
    </xdr:from>
    <xdr:ext cx="405111" cy="259045"/>
    <xdr:sp macro="" textlink="">
      <xdr:nvSpPr>
        <xdr:cNvPr id="74" name="【道路】&#10;有形固定資産減価償却率該当値テキスト"/>
        <xdr:cNvSpPr txBox="1"/>
      </xdr:nvSpPr>
      <xdr:spPr>
        <a:xfrm>
          <a:off x="4673600"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135255</xdr:rowOff>
    </xdr:to>
    <xdr:cxnSp macro="">
      <xdr:nvCxnSpPr>
        <xdr:cNvPr id="76" name="直線コネクタ 75"/>
        <xdr:cNvCxnSpPr/>
      </xdr:nvCxnSpPr>
      <xdr:spPr>
        <a:xfrm>
          <a:off x="3797300" y="6442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99060</xdr:rowOff>
    </xdr:to>
    <xdr:cxnSp macro="">
      <xdr:nvCxnSpPr>
        <xdr:cNvPr id="78" name="直線コネクタ 77"/>
        <xdr:cNvCxnSpPr/>
      </xdr:nvCxnSpPr>
      <xdr:spPr>
        <a:xfrm>
          <a:off x="2908300" y="64065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62865</xdr:rowOff>
    </xdr:to>
    <xdr:cxnSp macro="">
      <xdr:nvCxnSpPr>
        <xdr:cNvPr id="80" name="直線コネクタ 79"/>
        <xdr:cNvCxnSpPr/>
      </xdr:nvCxnSpPr>
      <xdr:spPr>
        <a:xfrm>
          <a:off x="2019300" y="637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28575</xdr:rowOff>
    </xdr:to>
    <xdr:cxnSp macro="">
      <xdr:nvCxnSpPr>
        <xdr:cNvPr id="82" name="直線コネクタ 81"/>
        <xdr:cNvCxnSpPr/>
      </xdr:nvCxnSpPr>
      <xdr:spPr>
        <a:xfrm>
          <a:off x="1130300" y="633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6186</xdr:rowOff>
    </xdr:from>
    <xdr:to>
      <xdr:col>55</xdr:col>
      <xdr:colOff>50800</xdr:colOff>
      <xdr:row>41</xdr:row>
      <xdr:rowOff>107786</xdr:rowOff>
    </xdr:to>
    <xdr:sp macro="" textlink="">
      <xdr:nvSpPr>
        <xdr:cNvPr id="132" name="楕円 131"/>
        <xdr:cNvSpPr/>
      </xdr:nvSpPr>
      <xdr:spPr>
        <a:xfrm>
          <a:off x="10426700" y="70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156063</xdr:rowOff>
    </xdr:from>
    <xdr:ext cx="534377" cy="259045"/>
    <xdr:sp macro="" textlink="">
      <xdr:nvSpPr>
        <xdr:cNvPr id="133" name="【道路】&#10;一人当たり延長該当値テキスト"/>
        <xdr:cNvSpPr txBox="1"/>
      </xdr:nvSpPr>
      <xdr:spPr>
        <a:xfrm>
          <a:off x="10515600" y="70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10770</xdr:rowOff>
    </xdr:from>
    <xdr:to>
      <xdr:col>50</xdr:col>
      <xdr:colOff>165100</xdr:colOff>
      <xdr:row>41</xdr:row>
      <xdr:rowOff>112370</xdr:rowOff>
    </xdr:to>
    <xdr:sp macro="" textlink="">
      <xdr:nvSpPr>
        <xdr:cNvPr id="134" name="楕円 133"/>
        <xdr:cNvSpPr/>
      </xdr:nvSpPr>
      <xdr:spPr>
        <a:xfrm>
          <a:off x="9588500" y="70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56986</xdr:rowOff>
    </xdr:from>
    <xdr:to>
      <xdr:col>55</xdr:col>
      <xdr:colOff>0</xdr:colOff>
      <xdr:row>41</xdr:row>
      <xdr:rowOff>61570</xdr:rowOff>
    </xdr:to>
    <xdr:cxnSp macro="">
      <xdr:nvCxnSpPr>
        <xdr:cNvPr id="135" name="直線コネクタ 134"/>
        <xdr:cNvCxnSpPr/>
      </xdr:nvCxnSpPr>
      <xdr:spPr>
        <a:xfrm flipV="1">
          <a:off x="9639300" y="7086436"/>
          <a:ext cx="8382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15363</xdr:rowOff>
    </xdr:from>
    <xdr:to>
      <xdr:col>46</xdr:col>
      <xdr:colOff>38100</xdr:colOff>
      <xdr:row>41</xdr:row>
      <xdr:rowOff>116963</xdr:rowOff>
    </xdr:to>
    <xdr:sp macro="" textlink="">
      <xdr:nvSpPr>
        <xdr:cNvPr id="136" name="楕円 135"/>
        <xdr:cNvSpPr/>
      </xdr:nvSpPr>
      <xdr:spPr>
        <a:xfrm>
          <a:off x="8699500" y="70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61570</xdr:rowOff>
    </xdr:from>
    <xdr:to>
      <xdr:col>50</xdr:col>
      <xdr:colOff>114300</xdr:colOff>
      <xdr:row>41</xdr:row>
      <xdr:rowOff>66163</xdr:rowOff>
    </xdr:to>
    <xdr:cxnSp macro="">
      <xdr:nvCxnSpPr>
        <xdr:cNvPr id="137" name="直線コネクタ 136"/>
        <xdr:cNvCxnSpPr/>
      </xdr:nvCxnSpPr>
      <xdr:spPr>
        <a:xfrm flipV="1">
          <a:off x="8750300" y="7091020"/>
          <a:ext cx="889000" cy="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19576</xdr:rowOff>
    </xdr:from>
    <xdr:to>
      <xdr:col>41</xdr:col>
      <xdr:colOff>101600</xdr:colOff>
      <xdr:row>41</xdr:row>
      <xdr:rowOff>121176</xdr:rowOff>
    </xdr:to>
    <xdr:sp macro="" textlink="">
      <xdr:nvSpPr>
        <xdr:cNvPr id="138" name="楕円 137"/>
        <xdr:cNvSpPr/>
      </xdr:nvSpPr>
      <xdr:spPr>
        <a:xfrm>
          <a:off x="7810500" y="70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66163</xdr:rowOff>
    </xdr:from>
    <xdr:to>
      <xdr:col>45</xdr:col>
      <xdr:colOff>177800</xdr:colOff>
      <xdr:row>41</xdr:row>
      <xdr:rowOff>70376</xdr:rowOff>
    </xdr:to>
    <xdr:cxnSp macro="">
      <xdr:nvCxnSpPr>
        <xdr:cNvPr id="139" name="直線コネクタ 138"/>
        <xdr:cNvCxnSpPr/>
      </xdr:nvCxnSpPr>
      <xdr:spPr>
        <a:xfrm flipV="1">
          <a:off x="7861300" y="7095613"/>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22722</xdr:rowOff>
    </xdr:from>
    <xdr:to>
      <xdr:col>36</xdr:col>
      <xdr:colOff>165100</xdr:colOff>
      <xdr:row>41</xdr:row>
      <xdr:rowOff>124322</xdr:rowOff>
    </xdr:to>
    <xdr:sp macro="" textlink="">
      <xdr:nvSpPr>
        <xdr:cNvPr id="140" name="楕円 139"/>
        <xdr:cNvSpPr/>
      </xdr:nvSpPr>
      <xdr:spPr>
        <a:xfrm>
          <a:off x="6921500" y="70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70376</xdr:rowOff>
    </xdr:from>
    <xdr:to>
      <xdr:col>41</xdr:col>
      <xdr:colOff>50800</xdr:colOff>
      <xdr:row>41</xdr:row>
      <xdr:rowOff>73522</xdr:rowOff>
    </xdr:to>
    <xdr:cxnSp macro="">
      <xdr:nvCxnSpPr>
        <xdr:cNvPr id="141" name="直線コネクタ 140"/>
        <xdr:cNvCxnSpPr/>
      </xdr:nvCxnSpPr>
      <xdr:spPr>
        <a:xfrm flipV="1">
          <a:off x="6972300" y="7099826"/>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103497</xdr:rowOff>
    </xdr:from>
    <xdr:ext cx="534377" cy="259045"/>
    <xdr:sp macro="" textlink="">
      <xdr:nvSpPr>
        <xdr:cNvPr id="146" name="n_1mainValue【道路】&#10;一人当たり延長"/>
        <xdr:cNvSpPr txBox="1"/>
      </xdr:nvSpPr>
      <xdr:spPr>
        <a:xfrm>
          <a:off x="9359411" y="71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108090</xdr:rowOff>
    </xdr:from>
    <xdr:ext cx="534377" cy="259045"/>
    <xdr:sp macro="" textlink="">
      <xdr:nvSpPr>
        <xdr:cNvPr id="147" name="n_2mainValue【道路】&#10;一人当たり延長"/>
        <xdr:cNvSpPr txBox="1"/>
      </xdr:nvSpPr>
      <xdr:spPr>
        <a:xfrm>
          <a:off x="8483111" y="71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112303</xdr:rowOff>
    </xdr:from>
    <xdr:ext cx="534377" cy="259045"/>
    <xdr:sp macro="" textlink="">
      <xdr:nvSpPr>
        <xdr:cNvPr id="148" name="n_3mainValue【道路】&#10;一人当たり延長"/>
        <xdr:cNvSpPr txBox="1"/>
      </xdr:nvSpPr>
      <xdr:spPr>
        <a:xfrm>
          <a:off x="7594111" y="714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115449</xdr:rowOff>
    </xdr:from>
    <xdr:ext cx="534377" cy="259045"/>
    <xdr:sp macro="" textlink="">
      <xdr:nvSpPr>
        <xdr:cNvPr id="149" name="n_4mainValue【道路】&#10;一人当たり延長"/>
        <xdr:cNvSpPr txBox="1"/>
      </xdr:nvSpPr>
      <xdr:spPr>
        <a:xfrm>
          <a:off x="6705111" y="71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55880</xdr:rowOff>
    </xdr:from>
    <xdr:to>
      <xdr:col>24</xdr:col>
      <xdr:colOff>114300</xdr:colOff>
      <xdr:row>60</xdr:row>
      <xdr:rowOff>157480</xdr:rowOff>
    </xdr:to>
    <xdr:sp macro="" textlink="">
      <xdr:nvSpPr>
        <xdr:cNvPr id="189" name="楕円 188"/>
        <xdr:cNvSpPr/>
      </xdr:nvSpPr>
      <xdr:spPr>
        <a:xfrm>
          <a:off x="4584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78757</xdr:rowOff>
    </xdr:from>
    <xdr:ext cx="405111" cy="259045"/>
    <xdr:sp macro="" textlink="">
      <xdr:nvSpPr>
        <xdr:cNvPr id="190" name="【橋りょう・トンネル】&#10;有形固定資産減価償却率該当値テキスト"/>
        <xdr:cNvSpPr txBox="1"/>
      </xdr:nvSpPr>
      <xdr:spPr>
        <a:xfrm>
          <a:off x="4673600"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27305</xdr:rowOff>
    </xdr:from>
    <xdr:to>
      <xdr:col>20</xdr:col>
      <xdr:colOff>38100</xdr:colOff>
      <xdr:row>60</xdr:row>
      <xdr:rowOff>128905</xdr:rowOff>
    </xdr:to>
    <xdr:sp macro="" textlink="">
      <xdr:nvSpPr>
        <xdr:cNvPr id="191" name="楕円 190"/>
        <xdr:cNvSpPr/>
      </xdr:nvSpPr>
      <xdr:spPr>
        <a:xfrm>
          <a:off x="3746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78105</xdr:rowOff>
    </xdr:from>
    <xdr:to>
      <xdr:col>24</xdr:col>
      <xdr:colOff>63500</xdr:colOff>
      <xdr:row>60</xdr:row>
      <xdr:rowOff>106680</xdr:rowOff>
    </xdr:to>
    <xdr:cxnSp macro="">
      <xdr:nvCxnSpPr>
        <xdr:cNvPr id="192" name="直線コネクタ 191"/>
        <xdr:cNvCxnSpPr/>
      </xdr:nvCxnSpPr>
      <xdr:spPr>
        <a:xfrm>
          <a:off x="3797300" y="103651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3" name="楕円 192"/>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78105</xdr:rowOff>
    </xdr:to>
    <xdr:cxnSp macro="">
      <xdr:nvCxnSpPr>
        <xdr:cNvPr id="194" name="直線コネクタ 193"/>
        <xdr:cNvCxnSpPr/>
      </xdr:nvCxnSpPr>
      <xdr:spPr>
        <a:xfrm>
          <a:off x="2908300" y="1033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95" name="楕円 194"/>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45720</xdr:rowOff>
    </xdr:to>
    <xdr:cxnSp macro="">
      <xdr:nvCxnSpPr>
        <xdr:cNvPr id="196" name="直線コネクタ 195"/>
        <xdr:cNvCxnSpPr/>
      </xdr:nvCxnSpPr>
      <xdr:spPr>
        <a:xfrm>
          <a:off x="2019300" y="103003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7" name="楕円 196"/>
        <xdr:cNvSpPr/>
      </xdr:nvSpPr>
      <xdr:spPr>
        <a:xfrm>
          <a:off x="107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152400</xdr:rowOff>
    </xdr:from>
    <xdr:to>
      <xdr:col>10</xdr:col>
      <xdr:colOff>114300</xdr:colOff>
      <xdr:row>60</xdr:row>
      <xdr:rowOff>13335</xdr:rowOff>
    </xdr:to>
    <xdr:cxnSp macro="">
      <xdr:nvCxnSpPr>
        <xdr:cNvPr id="198" name="直線コネクタ 197"/>
        <xdr:cNvCxnSpPr/>
      </xdr:nvCxnSpPr>
      <xdr:spPr>
        <a:xfrm>
          <a:off x="1130300" y="102679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145432</xdr:rowOff>
    </xdr:from>
    <xdr:ext cx="405111" cy="259045"/>
    <xdr:sp macro="" textlink="">
      <xdr:nvSpPr>
        <xdr:cNvPr id="203" name="n_1mainValue【橋りょう・トンネル】&#10;有形固定資産減価償却率"/>
        <xdr:cNvSpPr txBox="1"/>
      </xdr:nvSpPr>
      <xdr:spPr>
        <a:xfrm>
          <a:off x="35820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4"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205" name="n_3mainValue【橋りょう・トンネ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6" name="n_4mainValue【橋りょう・トンネ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160047</xdr:rowOff>
    </xdr:from>
    <xdr:to>
      <xdr:col>55</xdr:col>
      <xdr:colOff>50800</xdr:colOff>
      <xdr:row>64</xdr:row>
      <xdr:rowOff>90197</xdr:rowOff>
    </xdr:to>
    <xdr:sp macro="" textlink="">
      <xdr:nvSpPr>
        <xdr:cNvPr id="246" name="楕円 245"/>
        <xdr:cNvSpPr/>
      </xdr:nvSpPr>
      <xdr:spPr>
        <a:xfrm>
          <a:off x="10426700" y="109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74974</xdr:rowOff>
    </xdr:from>
    <xdr:ext cx="534377" cy="259045"/>
    <xdr:sp macro="" textlink="">
      <xdr:nvSpPr>
        <xdr:cNvPr id="247" name="【橋りょう・トンネル】&#10;一人当たり有形固定資産（償却資産）額該当値テキスト"/>
        <xdr:cNvSpPr txBox="1"/>
      </xdr:nvSpPr>
      <xdr:spPr>
        <a:xfrm>
          <a:off x="10515600" y="108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160975</xdr:rowOff>
    </xdr:from>
    <xdr:to>
      <xdr:col>50</xdr:col>
      <xdr:colOff>165100</xdr:colOff>
      <xdr:row>64</xdr:row>
      <xdr:rowOff>91125</xdr:rowOff>
    </xdr:to>
    <xdr:sp macro="" textlink="">
      <xdr:nvSpPr>
        <xdr:cNvPr id="248" name="楕円 247"/>
        <xdr:cNvSpPr/>
      </xdr:nvSpPr>
      <xdr:spPr>
        <a:xfrm>
          <a:off x="9588500" y="109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39397</xdr:rowOff>
    </xdr:from>
    <xdr:to>
      <xdr:col>55</xdr:col>
      <xdr:colOff>0</xdr:colOff>
      <xdr:row>64</xdr:row>
      <xdr:rowOff>40325</xdr:rowOff>
    </xdr:to>
    <xdr:cxnSp macro="">
      <xdr:nvCxnSpPr>
        <xdr:cNvPr id="249" name="直線コネクタ 248"/>
        <xdr:cNvCxnSpPr/>
      </xdr:nvCxnSpPr>
      <xdr:spPr>
        <a:xfrm flipV="1">
          <a:off x="9639300" y="11012197"/>
          <a:ext cx="8382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161761</xdr:rowOff>
    </xdr:from>
    <xdr:to>
      <xdr:col>46</xdr:col>
      <xdr:colOff>38100</xdr:colOff>
      <xdr:row>64</xdr:row>
      <xdr:rowOff>91911</xdr:rowOff>
    </xdr:to>
    <xdr:sp macro="" textlink="">
      <xdr:nvSpPr>
        <xdr:cNvPr id="250" name="楕円 249"/>
        <xdr:cNvSpPr/>
      </xdr:nvSpPr>
      <xdr:spPr>
        <a:xfrm>
          <a:off x="8699500" y="1096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40325</xdr:rowOff>
    </xdr:from>
    <xdr:to>
      <xdr:col>50</xdr:col>
      <xdr:colOff>114300</xdr:colOff>
      <xdr:row>64</xdr:row>
      <xdr:rowOff>41111</xdr:rowOff>
    </xdr:to>
    <xdr:cxnSp macro="">
      <xdr:nvCxnSpPr>
        <xdr:cNvPr id="251" name="直線コネクタ 250"/>
        <xdr:cNvCxnSpPr/>
      </xdr:nvCxnSpPr>
      <xdr:spPr>
        <a:xfrm flipV="1">
          <a:off x="8750300" y="11013125"/>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162504</xdr:rowOff>
    </xdr:from>
    <xdr:to>
      <xdr:col>41</xdr:col>
      <xdr:colOff>101600</xdr:colOff>
      <xdr:row>64</xdr:row>
      <xdr:rowOff>92654</xdr:rowOff>
    </xdr:to>
    <xdr:sp macro="" textlink="">
      <xdr:nvSpPr>
        <xdr:cNvPr id="252" name="楕円 251"/>
        <xdr:cNvSpPr/>
      </xdr:nvSpPr>
      <xdr:spPr>
        <a:xfrm>
          <a:off x="7810500" y="109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41111</xdr:rowOff>
    </xdr:from>
    <xdr:to>
      <xdr:col>45</xdr:col>
      <xdr:colOff>177800</xdr:colOff>
      <xdr:row>64</xdr:row>
      <xdr:rowOff>41854</xdr:rowOff>
    </xdr:to>
    <xdr:cxnSp macro="">
      <xdr:nvCxnSpPr>
        <xdr:cNvPr id="253" name="直線コネクタ 252"/>
        <xdr:cNvCxnSpPr/>
      </xdr:nvCxnSpPr>
      <xdr:spPr>
        <a:xfrm flipV="1">
          <a:off x="7861300" y="1101391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163053</xdr:rowOff>
    </xdr:from>
    <xdr:to>
      <xdr:col>36</xdr:col>
      <xdr:colOff>165100</xdr:colOff>
      <xdr:row>64</xdr:row>
      <xdr:rowOff>93203</xdr:rowOff>
    </xdr:to>
    <xdr:sp macro="" textlink="">
      <xdr:nvSpPr>
        <xdr:cNvPr id="254" name="楕円 253"/>
        <xdr:cNvSpPr/>
      </xdr:nvSpPr>
      <xdr:spPr>
        <a:xfrm>
          <a:off x="6921500" y="1096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41854</xdr:rowOff>
    </xdr:from>
    <xdr:to>
      <xdr:col>41</xdr:col>
      <xdr:colOff>50800</xdr:colOff>
      <xdr:row>64</xdr:row>
      <xdr:rowOff>42403</xdr:rowOff>
    </xdr:to>
    <xdr:cxnSp macro="">
      <xdr:nvCxnSpPr>
        <xdr:cNvPr id="255" name="直線コネクタ 254"/>
        <xdr:cNvCxnSpPr/>
      </xdr:nvCxnSpPr>
      <xdr:spPr>
        <a:xfrm flipV="1">
          <a:off x="6972300" y="1101465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82252</xdr:rowOff>
    </xdr:from>
    <xdr:ext cx="534377" cy="259045"/>
    <xdr:sp macro="" textlink="">
      <xdr:nvSpPr>
        <xdr:cNvPr id="260" name="n_1mainValue【橋りょう・トンネル】&#10;一人当たり有形固定資産（償却資産）額"/>
        <xdr:cNvSpPr txBox="1"/>
      </xdr:nvSpPr>
      <xdr:spPr>
        <a:xfrm>
          <a:off x="9359411" y="1105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83038</xdr:rowOff>
    </xdr:from>
    <xdr:ext cx="534377" cy="259045"/>
    <xdr:sp macro="" textlink="">
      <xdr:nvSpPr>
        <xdr:cNvPr id="261" name="n_2mainValue【橋りょう・トンネル】&#10;一人当たり有形固定資産（償却資産）額"/>
        <xdr:cNvSpPr txBox="1"/>
      </xdr:nvSpPr>
      <xdr:spPr>
        <a:xfrm>
          <a:off x="8483111" y="110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83781</xdr:rowOff>
    </xdr:from>
    <xdr:ext cx="534377" cy="259045"/>
    <xdr:sp macro="" textlink="">
      <xdr:nvSpPr>
        <xdr:cNvPr id="262" name="n_3mainValue【橋りょう・トンネル】&#10;一人当たり有形固定資産（償却資産）額"/>
        <xdr:cNvSpPr txBox="1"/>
      </xdr:nvSpPr>
      <xdr:spPr>
        <a:xfrm>
          <a:off x="7594111" y="110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84330</xdr:rowOff>
    </xdr:from>
    <xdr:ext cx="534377" cy="259045"/>
    <xdr:sp macro="" textlink="">
      <xdr:nvSpPr>
        <xdr:cNvPr id="263" name="n_4mainValue【橋りょう・トンネル】&#10;一人当たり有形固定資産（償却資産）額"/>
        <xdr:cNvSpPr txBox="1"/>
      </xdr:nvSpPr>
      <xdr:spPr>
        <a:xfrm>
          <a:off x="6705111" y="1105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143511</xdr:rowOff>
    </xdr:from>
    <xdr:to>
      <xdr:col>24</xdr:col>
      <xdr:colOff>114300</xdr:colOff>
      <xdr:row>86</xdr:row>
      <xdr:rowOff>73661</xdr:rowOff>
    </xdr:to>
    <xdr:sp macro="" textlink="">
      <xdr:nvSpPr>
        <xdr:cNvPr id="304" name="楕円 303"/>
        <xdr:cNvSpPr/>
      </xdr:nvSpPr>
      <xdr:spPr>
        <a:xfrm>
          <a:off x="4584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58438</xdr:rowOff>
    </xdr:from>
    <xdr:ext cx="405111" cy="259045"/>
    <xdr:sp macro="" textlink="">
      <xdr:nvSpPr>
        <xdr:cNvPr id="305" name="【公営住宅】&#10;有形固定資産減価償却率該当値テキスト"/>
        <xdr:cNvSpPr txBox="1"/>
      </xdr:nvSpPr>
      <xdr:spPr>
        <a:xfrm>
          <a:off x="4673600" y="1463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126364</xdr:rowOff>
    </xdr:from>
    <xdr:to>
      <xdr:col>20</xdr:col>
      <xdr:colOff>38100</xdr:colOff>
      <xdr:row>86</xdr:row>
      <xdr:rowOff>56514</xdr:rowOff>
    </xdr:to>
    <xdr:sp macro="" textlink="">
      <xdr:nvSpPr>
        <xdr:cNvPr id="306" name="楕円 305"/>
        <xdr:cNvSpPr/>
      </xdr:nvSpPr>
      <xdr:spPr>
        <a:xfrm>
          <a:off x="3746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5714</xdr:rowOff>
    </xdr:from>
    <xdr:to>
      <xdr:col>24</xdr:col>
      <xdr:colOff>63500</xdr:colOff>
      <xdr:row>86</xdr:row>
      <xdr:rowOff>22861</xdr:rowOff>
    </xdr:to>
    <xdr:cxnSp macro="">
      <xdr:nvCxnSpPr>
        <xdr:cNvPr id="307" name="直線コネクタ 306"/>
        <xdr:cNvCxnSpPr/>
      </xdr:nvCxnSpPr>
      <xdr:spPr>
        <a:xfrm>
          <a:off x="3797300" y="147504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308" name="楕円 307"/>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152400</xdr:rowOff>
    </xdr:from>
    <xdr:to>
      <xdr:col>19</xdr:col>
      <xdr:colOff>177800</xdr:colOff>
      <xdr:row>86</xdr:row>
      <xdr:rowOff>5714</xdr:rowOff>
    </xdr:to>
    <xdr:cxnSp macro="">
      <xdr:nvCxnSpPr>
        <xdr:cNvPr id="309" name="直線コネクタ 308"/>
        <xdr:cNvCxnSpPr/>
      </xdr:nvCxnSpPr>
      <xdr:spPr>
        <a:xfrm>
          <a:off x="2908300" y="147256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84455</xdr:rowOff>
    </xdr:from>
    <xdr:to>
      <xdr:col>10</xdr:col>
      <xdr:colOff>165100</xdr:colOff>
      <xdr:row>86</xdr:row>
      <xdr:rowOff>14605</xdr:rowOff>
    </xdr:to>
    <xdr:sp macro="" textlink="">
      <xdr:nvSpPr>
        <xdr:cNvPr id="310" name="楕円 309"/>
        <xdr:cNvSpPr/>
      </xdr:nvSpPr>
      <xdr:spPr>
        <a:xfrm>
          <a:off x="1968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135255</xdr:rowOff>
    </xdr:from>
    <xdr:to>
      <xdr:col>15</xdr:col>
      <xdr:colOff>50800</xdr:colOff>
      <xdr:row>85</xdr:row>
      <xdr:rowOff>152400</xdr:rowOff>
    </xdr:to>
    <xdr:cxnSp macro="">
      <xdr:nvCxnSpPr>
        <xdr:cNvPr id="311" name="直線コネクタ 310"/>
        <xdr:cNvCxnSpPr/>
      </xdr:nvCxnSpPr>
      <xdr:spPr>
        <a:xfrm>
          <a:off x="2019300" y="147085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48261</xdr:rowOff>
    </xdr:from>
    <xdr:to>
      <xdr:col>6</xdr:col>
      <xdr:colOff>38100</xdr:colOff>
      <xdr:row>85</xdr:row>
      <xdr:rowOff>149861</xdr:rowOff>
    </xdr:to>
    <xdr:sp macro="" textlink="">
      <xdr:nvSpPr>
        <xdr:cNvPr id="312" name="楕円 311"/>
        <xdr:cNvSpPr/>
      </xdr:nvSpPr>
      <xdr:spPr>
        <a:xfrm>
          <a:off x="1079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99061</xdr:rowOff>
    </xdr:from>
    <xdr:to>
      <xdr:col>10</xdr:col>
      <xdr:colOff>114300</xdr:colOff>
      <xdr:row>85</xdr:row>
      <xdr:rowOff>135255</xdr:rowOff>
    </xdr:to>
    <xdr:cxnSp macro="">
      <xdr:nvCxnSpPr>
        <xdr:cNvPr id="313" name="直線コネクタ 312"/>
        <xdr:cNvCxnSpPr/>
      </xdr:nvCxnSpPr>
      <xdr:spPr>
        <a:xfrm>
          <a:off x="1130300" y="14672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47641</xdr:rowOff>
    </xdr:from>
    <xdr:ext cx="405111" cy="259045"/>
    <xdr:sp macro="" textlink="">
      <xdr:nvSpPr>
        <xdr:cNvPr id="318" name="n_1mainValue【公営住宅】&#10;有形固定資産減価償却率"/>
        <xdr:cNvSpPr txBox="1"/>
      </xdr:nvSpPr>
      <xdr:spPr>
        <a:xfrm>
          <a:off x="35820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319" name="n_2mainValue【公営住宅】&#10;有形固定資産減価償却率"/>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5732</xdr:rowOff>
    </xdr:from>
    <xdr:ext cx="405111" cy="259045"/>
    <xdr:sp macro="" textlink="">
      <xdr:nvSpPr>
        <xdr:cNvPr id="320" name="n_3mainValue【公営住宅】&#10;有形固定資産減価償却率"/>
        <xdr:cNvSpPr txBox="1"/>
      </xdr:nvSpPr>
      <xdr:spPr>
        <a:xfrm>
          <a:off x="18167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140988</xdr:rowOff>
    </xdr:from>
    <xdr:ext cx="405111" cy="259045"/>
    <xdr:sp macro="" textlink="">
      <xdr:nvSpPr>
        <xdr:cNvPr id="321" name="n_4mainValue【公営住宅】&#10;有形固定資産減価償却率"/>
        <xdr:cNvSpPr txBox="1"/>
      </xdr:nvSpPr>
      <xdr:spPr>
        <a:xfrm>
          <a:off x="927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144028</xdr:rowOff>
    </xdr:from>
    <xdr:to>
      <xdr:col>55</xdr:col>
      <xdr:colOff>50800</xdr:colOff>
      <xdr:row>86</xdr:row>
      <xdr:rowOff>74178</xdr:rowOff>
    </xdr:to>
    <xdr:sp macro="" textlink="">
      <xdr:nvSpPr>
        <xdr:cNvPr id="359" name="楕円 358"/>
        <xdr:cNvSpPr/>
      </xdr:nvSpPr>
      <xdr:spPr>
        <a:xfrm>
          <a:off x="10426700" y="1471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xdr:cNvSpPr txBox="1"/>
      </xdr:nvSpPr>
      <xdr:spPr>
        <a:xfrm>
          <a:off x="10515600" y="146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146314</xdr:rowOff>
    </xdr:from>
    <xdr:to>
      <xdr:col>50</xdr:col>
      <xdr:colOff>165100</xdr:colOff>
      <xdr:row>86</xdr:row>
      <xdr:rowOff>76464</xdr:rowOff>
    </xdr:to>
    <xdr:sp macro="" textlink="">
      <xdr:nvSpPr>
        <xdr:cNvPr id="361" name="楕円 360"/>
        <xdr:cNvSpPr/>
      </xdr:nvSpPr>
      <xdr:spPr>
        <a:xfrm>
          <a:off x="9588500" y="147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23378</xdr:rowOff>
    </xdr:from>
    <xdr:to>
      <xdr:col>55</xdr:col>
      <xdr:colOff>0</xdr:colOff>
      <xdr:row>86</xdr:row>
      <xdr:rowOff>25664</xdr:rowOff>
    </xdr:to>
    <xdr:cxnSp macro="">
      <xdr:nvCxnSpPr>
        <xdr:cNvPr id="362" name="直線コネクタ 361"/>
        <xdr:cNvCxnSpPr/>
      </xdr:nvCxnSpPr>
      <xdr:spPr>
        <a:xfrm flipV="1">
          <a:off x="9639300" y="1476807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146588</xdr:rowOff>
    </xdr:from>
    <xdr:to>
      <xdr:col>46</xdr:col>
      <xdr:colOff>38100</xdr:colOff>
      <xdr:row>86</xdr:row>
      <xdr:rowOff>76738</xdr:rowOff>
    </xdr:to>
    <xdr:sp macro="" textlink="">
      <xdr:nvSpPr>
        <xdr:cNvPr id="363" name="楕円 362"/>
        <xdr:cNvSpPr/>
      </xdr:nvSpPr>
      <xdr:spPr>
        <a:xfrm>
          <a:off x="8699500" y="1471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25664</xdr:rowOff>
    </xdr:from>
    <xdr:to>
      <xdr:col>50</xdr:col>
      <xdr:colOff>114300</xdr:colOff>
      <xdr:row>86</xdr:row>
      <xdr:rowOff>25938</xdr:rowOff>
    </xdr:to>
    <xdr:cxnSp macro="">
      <xdr:nvCxnSpPr>
        <xdr:cNvPr id="364" name="直線コネクタ 363"/>
        <xdr:cNvCxnSpPr/>
      </xdr:nvCxnSpPr>
      <xdr:spPr>
        <a:xfrm flipV="1">
          <a:off x="8750300" y="1477036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144943</xdr:rowOff>
    </xdr:from>
    <xdr:to>
      <xdr:col>41</xdr:col>
      <xdr:colOff>101600</xdr:colOff>
      <xdr:row>86</xdr:row>
      <xdr:rowOff>75093</xdr:rowOff>
    </xdr:to>
    <xdr:sp macro="" textlink="">
      <xdr:nvSpPr>
        <xdr:cNvPr id="365" name="楕円 364"/>
        <xdr:cNvSpPr/>
      </xdr:nvSpPr>
      <xdr:spPr>
        <a:xfrm>
          <a:off x="7810500" y="147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24293</xdr:rowOff>
    </xdr:from>
    <xdr:to>
      <xdr:col>45</xdr:col>
      <xdr:colOff>177800</xdr:colOff>
      <xdr:row>86</xdr:row>
      <xdr:rowOff>25938</xdr:rowOff>
    </xdr:to>
    <xdr:cxnSp macro="">
      <xdr:nvCxnSpPr>
        <xdr:cNvPr id="366" name="直線コネクタ 365"/>
        <xdr:cNvCxnSpPr/>
      </xdr:nvCxnSpPr>
      <xdr:spPr>
        <a:xfrm>
          <a:off x="7861300" y="14768993"/>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145171</xdr:rowOff>
    </xdr:from>
    <xdr:to>
      <xdr:col>36</xdr:col>
      <xdr:colOff>165100</xdr:colOff>
      <xdr:row>86</xdr:row>
      <xdr:rowOff>75321</xdr:rowOff>
    </xdr:to>
    <xdr:sp macro="" textlink="">
      <xdr:nvSpPr>
        <xdr:cNvPr id="367" name="楕円 366"/>
        <xdr:cNvSpPr/>
      </xdr:nvSpPr>
      <xdr:spPr>
        <a:xfrm>
          <a:off x="6921500" y="147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24293</xdr:rowOff>
    </xdr:from>
    <xdr:to>
      <xdr:col>41</xdr:col>
      <xdr:colOff>50800</xdr:colOff>
      <xdr:row>86</xdr:row>
      <xdr:rowOff>24521</xdr:rowOff>
    </xdr:to>
    <xdr:cxnSp macro="">
      <xdr:nvCxnSpPr>
        <xdr:cNvPr id="368" name="直線コネクタ 367"/>
        <xdr:cNvCxnSpPr/>
      </xdr:nvCxnSpPr>
      <xdr:spPr>
        <a:xfrm flipV="1">
          <a:off x="6972300" y="1476899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67591</xdr:rowOff>
    </xdr:from>
    <xdr:ext cx="469744" cy="259045"/>
    <xdr:sp macro="" textlink="">
      <xdr:nvSpPr>
        <xdr:cNvPr id="373" name="n_1mainValue【公営住宅】&#10;一人当たり面積"/>
        <xdr:cNvSpPr txBox="1"/>
      </xdr:nvSpPr>
      <xdr:spPr>
        <a:xfrm>
          <a:off x="9391727" y="1481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67865</xdr:rowOff>
    </xdr:from>
    <xdr:ext cx="469744" cy="259045"/>
    <xdr:sp macro="" textlink="">
      <xdr:nvSpPr>
        <xdr:cNvPr id="374" name="n_2mainValue【公営住宅】&#10;一人当たり面積"/>
        <xdr:cNvSpPr txBox="1"/>
      </xdr:nvSpPr>
      <xdr:spPr>
        <a:xfrm>
          <a:off x="8515427" y="1481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66220</xdr:rowOff>
    </xdr:from>
    <xdr:ext cx="469744" cy="259045"/>
    <xdr:sp macro="" textlink="">
      <xdr:nvSpPr>
        <xdr:cNvPr id="375" name="n_3mainValue【公営住宅】&#10;一人当たり面積"/>
        <xdr:cNvSpPr txBox="1"/>
      </xdr:nvSpPr>
      <xdr:spPr>
        <a:xfrm>
          <a:off x="7626427" y="1481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66448</xdr:rowOff>
    </xdr:from>
    <xdr:ext cx="469744" cy="259045"/>
    <xdr:sp macro="" textlink="">
      <xdr:nvSpPr>
        <xdr:cNvPr id="376" name="n_4mainValue【公営住宅】&#10;一人当たり面積"/>
        <xdr:cNvSpPr txBox="1"/>
      </xdr:nvSpPr>
      <xdr:spPr>
        <a:xfrm>
          <a:off x="6737427" y="1481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44994</xdr:rowOff>
    </xdr:from>
    <xdr:to>
      <xdr:col>67</xdr:col>
      <xdr:colOff>101600</xdr:colOff>
      <xdr:row>41</xdr:row>
      <xdr:rowOff>146594</xdr:rowOff>
    </xdr:to>
    <xdr:sp macro="" textlink="">
      <xdr:nvSpPr>
        <xdr:cNvPr id="434" name="楕円 433"/>
        <xdr:cNvSpPr/>
      </xdr:nvSpPr>
      <xdr:spPr>
        <a:xfrm>
          <a:off x="12763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435"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36"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37"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38"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137721</xdr:rowOff>
    </xdr:from>
    <xdr:ext cx="405111" cy="259045"/>
    <xdr:sp macro="" textlink="">
      <xdr:nvSpPr>
        <xdr:cNvPr id="439" name="n_4mainValue【認定こども園・幼稚園・保育所】&#10;有形固定資産減価償却率"/>
        <xdr:cNvSpPr txBox="1"/>
      </xdr:nvSpPr>
      <xdr:spPr>
        <a:xfrm>
          <a:off x="12611744" y="71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0" name="正方形/長方形 4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1" name="正方形/長方形 4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2" name="正方形/長方形 4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3" name="正方形/長方形 4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4" name="正方形/長方形 4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5" name="正方形/長方形 4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6" name="正方形/長方形 4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7" name="正方形/長方形 4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8" name="テキスト ボックス 4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9" name="直線コネクタ 4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0" name="直線コネクタ 44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1" name="テキスト ボックス 45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2" name="直線コネクタ 45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3" name="テキスト ボックス 45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4" name="直線コネクタ 45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5" name="テキスト ボックス 45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6" name="直線コネクタ 45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7" name="テキスト ボックス 45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8" name="直線コネクタ 45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9" name="テキスト ボックス 45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0" name="直線コネクタ 45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1" name="テキスト ボックス 46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3" name="テキスト ボックス 4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65" name="直線コネクタ 46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6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67" name="直線コネクタ 46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6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69" name="直線コネクタ 46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70"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71" name="フローチャート: 判断 47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72" name="フローチャート: 判断 47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73" name="フローチャート: 判断 47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74" name="フローチャート: 判断 47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75" name="フローチャート: 判断 47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6" name="テキスト ボックス 4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7" name="テキスト ボックス 4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8" name="テキスト ボックス 4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9" name="テキスト ボックス 4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0" name="テキスト ボックス 4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42</xdr:row>
      <xdr:rowOff>4173</xdr:rowOff>
    </xdr:from>
    <xdr:to>
      <xdr:col>98</xdr:col>
      <xdr:colOff>38100</xdr:colOff>
      <xdr:row>42</xdr:row>
      <xdr:rowOff>105773</xdr:rowOff>
    </xdr:to>
    <xdr:sp macro="" textlink="">
      <xdr:nvSpPr>
        <xdr:cNvPr id="481" name="楕円 480"/>
        <xdr:cNvSpPr/>
      </xdr:nvSpPr>
      <xdr:spPr>
        <a:xfrm>
          <a:off x="18605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35758</xdr:rowOff>
    </xdr:from>
    <xdr:ext cx="469744" cy="259045"/>
    <xdr:sp macro="" textlink="">
      <xdr:nvSpPr>
        <xdr:cNvPr id="482"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83"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84"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5"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96900</xdr:rowOff>
    </xdr:from>
    <xdr:ext cx="469744" cy="259045"/>
    <xdr:sp macro="" textlink="">
      <xdr:nvSpPr>
        <xdr:cNvPr id="486" name="n_4mainValue【認定こども園・幼稚園・保育所】&#10;一人当たり面積"/>
        <xdr:cNvSpPr txBox="1"/>
      </xdr:nvSpPr>
      <xdr:spPr>
        <a:xfrm>
          <a:off x="18421427" y="729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1" name="直線コネクタ 510"/>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2"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3" name="直線コネクタ 512"/>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4"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5" name="直線コネクタ 51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6"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7" name="フローチャート: 判断 516"/>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18" name="フローチャート: 判断 517"/>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19" name="フローチャート: 判断 51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0" name="フローチャート: 判断 519"/>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1" name="フローチャート: 判断 520"/>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27" name="楕円 526"/>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28" name="【学校施設】&#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48260</xdr:rowOff>
    </xdr:from>
    <xdr:to>
      <xdr:col>81</xdr:col>
      <xdr:colOff>101600</xdr:colOff>
      <xdr:row>59</xdr:row>
      <xdr:rowOff>149860</xdr:rowOff>
    </xdr:to>
    <xdr:sp macro="" textlink="">
      <xdr:nvSpPr>
        <xdr:cNvPr id="529" name="楕円 528"/>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99060</xdr:rowOff>
    </xdr:from>
    <xdr:to>
      <xdr:col>85</xdr:col>
      <xdr:colOff>127000</xdr:colOff>
      <xdr:row>59</xdr:row>
      <xdr:rowOff>133350</xdr:rowOff>
    </xdr:to>
    <xdr:cxnSp macro="">
      <xdr:nvCxnSpPr>
        <xdr:cNvPr id="530" name="直線コネクタ 529"/>
        <xdr:cNvCxnSpPr/>
      </xdr:nvCxnSpPr>
      <xdr:spPr>
        <a:xfrm>
          <a:off x="15481300" y="10214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31" name="楕円 530"/>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99060</xdr:rowOff>
    </xdr:to>
    <xdr:cxnSp macro="">
      <xdr:nvCxnSpPr>
        <xdr:cNvPr id="532" name="直線コネクタ 531"/>
        <xdr:cNvCxnSpPr/>
      </xdr:nvCxnSpPr>
      <xdr:spPr>
        <a:xfrm>
          <a:off x="14592300" y="10176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xdr:rowOff>
    </xdr:from>
    <xdr:to>
      <xdr:col>72</xdr:col>
      <xdr:colOff>38100</xdr:colOff>
      <xdr:row>58</xdr:row>
      <xdr:rowOff>115570</xdr:rowOff>
    </xdr:to>
    <xdr:sp macro="" textlink="">
      <xdr:nvSpPr>
        <xdr:cNvPr id="533" name="楕円 532"/>
        <xdr:cNvSpPr/>
      </xdr:nvSpPr>
      <xdr:spPr>
        <a:xfrm>
          <a:off x="1365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64770</xdr:rowOff>
    </xdr:from>
    <xdr:to>
      <xdr:col>76</xdr:col>
      <xdr:colOff>114300</xdr:colOff>
      <xdr:row>59</xdr:row>
      <xdr:rowOff>60960</xdr:rowOff>
    </xdr:to>
    <xdr:cxnSp macro="">
      <xdr:nvCxnSpPr>
        <xdr:cNvPr id="534" name="直線コネクタ 533"/>
        <xdr:cNvCxnSpPr/>
      </xdr:nvCxnSpPr>
      <xdr:spPr>
        <a:xfrm>
          <a:off x="13703300" y="1000887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13970</xdr:rowOff>
    </xdr:from>
    <xdr:to>
      <xdr:col>67</xdr:col>
      <xdr:colOff>101600</xdr:colOff>
      <xdr:row>58</xdr:row>
      <xdr:rowOff>115570</xdr:rowOff>
    </xdr:to>
    <xdr:sp macro="" textlink="">
      <xdr:nvSpPr>
        <xdr:cNvPr id="535" name="楕円 534"/>
        <xdr:cNvSpPr/>
      </xdr:nvSpPr>
      <xdr:spPr>
        <a:xfrm>
          <a:off x="12763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64770</xdr:rowOff>
    </xdr:from>
    <xdr:to>
      <xdr:col>71</xdr:col>
      <xdr:colOff>177800</xdr:colOff>
      <xdr:row>58</xdr:row>
      <xdr:rowOff>64770</xdr:rowOff>
    </xdr:to>
    <xdr:cxnSp macro="">
      <xdr:nvCxnSpPr>
        <xdr:cNvPr id="536" name="直線コネクタ 535"/>
        <xdr:cNvCxnSpPr/>
      </xdr:nvCxnSpPr>
      <xdr:spPr>
        <a:xfrm>
          <a:off x="12814300" y="10008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537" name="n_1ave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38"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539" name="n_3aveValue【学校施設】&#10;有形固定資産減価償却率"/>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540" name="n_4aveValue【学校施設】&#10;有形固定資産減価償却率"/>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166387</xdr:rowOff>
    </xdr:from>
    <xdr:ext cx="405111" cy="259045"/>
    <xdr:sp macro="" textlink="">
      <xdr:nvSpPr>
        <xdr:cNvPr id="541" name="n_1mainValue【学校施設】&#10;有形固定資産減価償却率"/>
        <xdr:cNvSpPr txBox="1"/>
      </xdr:nvSpPr>
      <xdr:spPr>
        <a:xfrm>
          <a:off x="15266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42" name="n_2mainValue【学校施設】&#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132097</xdr:rowOff>
    </xdr:from>
    <xdr:ext cx="405111" cy="259045"/>
    <xdr:sp macro="" textlink="">
      <xdr:nvSpPr>
        <xdr:cNvPr id="543" name="n_3mainValue【学校施設】&#10;有形固定資産減価償却率"/>
        <xdr:cNvSpPr txBox="1"/>
      </xdr:nvSpPr>
      <xdr:spPr>
        <a:xfrm>
          <a:off x="13500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132097</xdr:rowOff>
    </xdr:from>
    <xdr:ext cx="405111" cy="259045"/>
    <xdr:sp macro="" textlink="">
      <xdr:nvSpPr>
        <xdr:cNvPr id="544" name="n_4mainValue【学校施設】&#10;有形固定資産減価償却率"/>
        <xdr:cNvSpPr txBox="1"/>
      </xdr:nvSpPr>
      <xdr:spPr>
        <a:xfrm>
          <a:off x="12611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2" name="テキスト ボックス 5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4" name="テキスト ボックス 5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68" name="直線コネクタ 567"/>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69"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70" name="直線コネクタ 569"/>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71"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72" name="直線コネクタ 57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73"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74" name="フローチャート: 判断 57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75" name="フローチャート: 判断 574"/>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76" name="フローチャート: 判断 575"/>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77" name="フローチャート: 判断 576"/>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78" name="フローチャート: 判断 577"/>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115126</xdr:rowOff>
    </xdr:from>
    <xdr:to>
      <xdr:col>116</xdr:col>
      <xdr:colOff>114300</xdr:colOff>
      <xdr:row>62</xdr:row>
      <xdr:rowOff>45276</xdr:rowOff>
    </xdr:to>
    <xdr:sp macro="" textlink="">
      <xdr:nvSpPr>
        <xdr:cNvPr id="584" name="楕円 583"/>
        <xdr:cNvSpPr/>
      </xdr:nvSpPr>
      <xdr:spPr>
        <a:xfrm>
          <a:off x="22110700" y="105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93553</xdr:rowOff>
    </xdr:from>
    <xdr:ext cx="469744" cy="259045"/>
    <xdr:sp macro="" textlink="">
      <xdr:nvSpPr>
        <xdr:cNvPr id="585" name="【学校施設】&#10;一人当たり面積該当値テキスト"/>
        <xdr:cNvSpPr txBox="1"/>
      </xdr:nvSpPr>
      <xdr:spPr>
        <a:xfrm>
          <a:off x="22199600" y="1055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124269</xdr:rowOff>
    </xdr:from>
    <xdr:to>
      <xdr:col>112</xdr:col>
      <xdr:colOff>38100</xdr:colOff>
      <xdr:row>62</xdr:row>
      <xdr:rowOff>54419</xdr:rowOff>
    </xdr:to>
    <xdr:sp macro="" textlink="">
      <xdr:nvSpPr>
        <xdr:cNvPr id="586" name="楕円 585"/>
        <xdr:cNvSpPr/>
      </xdr:nvSpPr>
      <xdr:spPr>
        <a:xfrm>
          <a:off x="21272500" y="1058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165926</xdr:rowOff>
    </xdr:from>
    <xdr:to>
      <xdr:col>116</xdr:col>
      <xdr:colOff>63500</xdr:colOff>
      <xdr:row>62</xdr:row>
      <xdr:rowOff>3619</xdr:rowOff>
    </xdr:to>
    <xdr:cxnSp macro="">
      <xdr:nvCxnSpPr>
        <xdr:cNvPr id="587" name="直線コネクタ 586"/>
        <xdr:cNvCxnSpPr/>
      </xdr:nvCxnSpPr>
      <xdr:spPr>
        <a:xfrm flipV="1">
          <a:off x="21323300" y="1062437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133414</xdr:rowOff>
    </xdr:from>
    <xdr:to>
      <xdr:col>107</xdr:col>
      <xdr:colOff>101600</xdr:colOff>
      <xdr:row>62</xdr:row>
      <xdr:rowOff>63564</xdr:rowOff>
    </xdr:to>
    <xdr:sp macro="" textlink="">
      <xdr:nvSpPr>
        <xdr:cNvPr id="588" name="楕円 587"/>
        <xdr:cNvSpPr/>
      </xdr:nvSpPr>
      <xdr:spPr>
        <a:xfrm>
          <a:off x="20383500" y="105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3619</xdr:rowOff>
    </xdr:from>
    <xdr:to>
      <xdr:col>111</xdr:col>
      <xdr:colOff>177800</xdr:colOff>
      <xdr:row>62</xdr:row>
      <xdr:rowOff>12764</xdr:rowOff>
    </xdr:to>
    <xdr:cxnSp macro="">
      <xdr:nvCxnSpPr>
        <xdr:cNvPr id="589" name="直線コネクタ 588"/>
        <xdr:cNvCxnSpPr/>
      </xdr:nvCxnSpPr>
      <xdr:spPr>
        <a:xfrm flipV="1">
          <a:off x="20434300" y="10633519"/>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129984</xdr:rowOff>
    </xdr:from>
    <xdr:to>
      <xdr:col>102</xdr:col>
      <xdr:colOff>165100</xdr:colOff>
      <xdr:row>62</xdr:row>
      <xdr:rowOff>60134</xdr:rowOff>
    </xdr:to>
    <xdr:sp macro="" textlink="">
      <xdr:nvSpPr>
        <xdr:cNvPr id="590" name="楕円 589"/>
        <xdr:cNvSpPr/>
      </xdr:nvSpPr>
      <xdr:spPr>
        <a:xfrm>
          <a:off x="19494500" y="105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9334</xdr:rowOff>
    </xdr:from>
    <xdr:to>
      <xdr:col>107</xdr:col>
      <xdr:colOff>50800</xdr:colOff>
      <xdr:row>62</xdr:row>
      <xdr:rowOff>12764</xdr:rowOff>
    </xdr:to>
    <xdr:cxnSp macro="">
      <xdr:nvCxnSpPr>
        <xdr:cNvPr id="591" name="直線コネクタ 590"/>
        <xdr:cNvCxnSpPr/>
      </xdr:nvCxnSpPr>
      <xdr:spPr>
        <a:xfrm>
          <a:off x="19545300" y="10639234"/>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136461</xdr:rowOff>
    </xdr:from>
    <xdr:to>
      <xdr:col>98</xdr:col>
      <xdr:colOff>38100</xdr:colOff>
      <xdr:row>62</xdr:row>
      <xdr:rowOff>66611</xdr:rowOff>
    </xdr:to>
    <xdr:sp macro="" textlink="">
      <xdr:nvSpPr>
        <xdr:cNvPr id="592" name="楕円 591"/>
        <xdr:cNvSpPr/>
      </xdr:nvSpPr>
      <xdr:spPr>
        <a:xfrm>
          <a:off x="18605500" y="105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9334</xdr:rowOff>
    </xdr:from>
    <xdr:to>
      <xdr:col>102</xdr:col>
      <xdr:colOff>114300</xdr:colOff>
      <xdr:row>62</xdr:row>
      <xdr:rowOff>15811</xdr:rowOff>
    </xdr:to>
    <xdr:cxnSp macro="">
      <xdr:nvCxnSpPr>
        <xdr:cNvPr id="593" name="直線コネクタ 592"/>
        <xdr:cNvCxnSpPr/>
      </xdr:nvCxnSpPr>
      <xdr:spPr>
        <a:xfrm flipV="1">
          <a:off x="18656300" y="1063923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94"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95"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96"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97"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45546</xdr:rowOff>
    </xdr:from>
    <xdr:ext cx="469744" cy="259045"/>
    <xdr:sp macro="" textlink="">
      <xdr:nvSpPr>
        <xdr:cNvPr id="598" name="n_1mainValue【学校施設】&#10;一人当たり面積"/>
        <xdr:cNvSpPr txBox="1"/>
      </xdr:nvSpPr>
      <xdr:spPr>
        <a:xfrm>
          <a:off x="21075727" y="1067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54691</xdr:rowOff>
    </xdr:from>
    <xdr:ext cx="469744" cy="259045"/>
    <xdr:sp macro="" textlink="">
      <xdr:nvSpPr>
        <xdr:cNvPr id="599" name="n_2mainValue【学校施設】&#10;一人当たり面積"/>
        <xdr:cNvSpPr txBox="1"/>
      </xdr:nvSpPr>
      <xdr:spPr>
        <a:xfrm>
          <a:off x="20199427" y="1068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51261</xdr:rowOff>
    </xdr:from>
    <xdr:ext cx="469744" cy="259045"/>
    <xdr:sp macro="" textlink="">
      <xdr:nvSpPr>
        <xdr:cNvPr id="600" name="n_3mainValue【学校施設】&#10;一人当たり面積"/>
        <xdr:cNvSpPr txBox="1"/>
      </xdr:nvSpPr>
      <xdr:spPr>
        <a:xfrm>
          <a:off x="19310427" y="1068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57738</xdr:rowOff>
    </xdr:from>
    <xdr:ext cx="469744" cy="259045"/>
    <xdr:sp macro="" textlink="">
      <xdr:nvSpPr>
        <xdr:cNvPr id="601" name="n_4mainValue【学校施設】&#10;一人当たり面積"/>
        <xdr:cNvSpPr txBox="1"/>
      </xdr:nvSpPr>
      <xdr:spPr>
        <a:xfrm>
          <a:off x="18421427" y="106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3" name="直線コネクタ 6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4" name="テキスト ボックス 6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5" name="直線コネクタ 6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6" name="テキスト ボックス 6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7" name="直線コネクタ 6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8" name="テキスト ボックス 6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9" name="直線コネクタ 6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0" name="テキスト ボックス 6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1" name="直線コネクタ 6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2" name="テキスト ボックス 6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3" name="直線コネクタ 6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4" name="テキスト ボックス 6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27" name="直線コネクタ 626"/>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9" name="直線コネクタ 62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30"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31" name="直線コネクタ 630"/>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32"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33" name="フローチャート: 判断 632"/>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34" name="フローチャート: 判断 633"/>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35" name="フローチャート: 判断 634"/>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6" name="フローチャート: 判断 635"/>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37" name="フローチャート: 判断 636"/>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42818</xdr:rowOff>
    </xdr:from>
    <xdr:to>
      <xdr:col>85</xdr:col>
      <xdr:colOff>177800</xdr:colOff>
      <xdr:row>84</xdr:row>
      <xdr:rowOff>144418</xdr:rowOff>
    </xdr:to>
    <xdr:sp macro="" textlink="">
      <xdr:nvSpPr>
        <xdr:cNvPr id="643" name="楕円 642"/>
        <xdr:cNvSpPr/>
      </xdr:nvSpPr>
      <xdr:spPr>
        <a:xfrm>
          <a:off x="162687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21245</xdr:rowOff>
    </xdr:from>
    <xdr:ext cx="405111" cy="259045"/>
    <xdr:sp macro="" textlink="">
      <xdr:nvSpPr>
        <xdr:cNvPr id="644" name="【児童館】&#10;有形固定資産減価償却率該当値テキスト"/>
        <xdr:cNvSpPr txBox="1"/>
      </xdr:nvSpPr>
      <xdr:spPr>
        <a:xfrm>
          <a:off x="16357600"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31387</xdr:rowOff>
    </xdr:from>
    <xdr:to>
      <xdr:col>81</xdr:col>
      <xdr:colOff>101600</xdr:colOff>
      <xdr:row>84</xdr:row>
      <xdr:rowOff>132987</xdr:rowOff>
    </xdr:to>
    <xdr:sp macro="" textlink="">
      <xdr:nvSpPr>
        <xdr:cNvPr id="645" name="楕円 644"/>
        <xdr:cNvSpPr/>
      </xdr:nvSpPr>
      <xdr:spPr>
        <a:xfrm>
          <a:off x="15430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82187</xdr:rowOff>
    </xdr:from>
    <xdr:to>
      <xdr:col>85</xdr:col>
      <xdr:colOff>127000</xdr:colOff>
      <xdr:row>84</xdr:row>
      <xdr:rowOff>93618</xdr:rowOff>
    </xdr:to>
    <xdr:cxnSp macro="">
      <xdr:nvCxnSpPr>
        <xdr:cNvPr id="646" name="直線コネクタ 645"/>
        <xdr:cNvCxnSpPr/>
      </xdr:nvCxnSpPr>
      <xdr:spPr>
        <a:xfrm>
          <a:off x="15481300" y="1448398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47" name="楕円 646"/>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72389</xdr:rowOff>
    </xdr:from>
    <xdr:to>
      <xdr:col>81</xdr:col>
      <xdr:colOff>50800</xdr:colOff>
      <xdr:row>84</xdr:row>
      <xdr:rowOff>82187</xdr:rowOff>
    </xdr:to>
    <xdr:cxnSp macro="">
      <xdr:nvCxnSpPr>
        <xdr:cNvPr id="648" name="直線コネクタ 647"/>
        <xdr:cNvCxnSpPr/>
      </xdr:nvCxnSpPr>
      <xdr:spPr>
        <a:xfrm>
          <a:off x="14592300" y="144741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49" name="楕円 648"/>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72389</xdr:rowOff>
    </xdr:from>
    <xdr:to>
      <xdr:col>76</xdr:col>
      <xdr:colOff>114300</xdr:colOff>
      <xdr:row>86</xdr:row>
      <xdr:rowOff>168729</xdr:rowOff>
    </xdr:to>
    <xdr:cxnSp macro="">
      <xdr:nvCxnSpPr>
        <xdr:cNvPr id="650" name="直線コネクタ 649"/>
        <xdr:cNvCxnSpPr/>
      </xdr:nvCxnSpPr>
      <xdr:spPr>
        <a:xfrm flipV="1">
          <a:off x="13703300" y="14474189"/>
          <a:ext cx="889000" cy="4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51" name="楕円 650"/>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52" name="直線コネクタ 651"/>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53"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54"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55"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56"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124114</xdr:rowOff>
    </xdr:from>
    <xdr:ext cx="405111" cy="259045"/>
    <xdr:sp macro="" textlink="">
      <xdr:nvSpPr>
        <xdr:cNvPr id="657" name="n_1mainValue【児童館】&#10;有形固定資産減価償却率"/>
        <xdr:cNvSpPr txBox="1"/>
      </xdr:nvSpPr>
      <xdr:spPr>
        <a:xfrm>
          <a:off x="152660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58" name="n_2mainValue【児童館】&#10;有形固定資産減価償却率"/>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59"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60"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1" name="正方形/長方形 6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2" name="正方形/長方形 6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3" name="正方形/長方形 6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4" name="正方形/長方形 6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5" name="正方形/長方形 6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6" name="正方形/長方形 6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7" name="正方形/長方形 6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8" name="正方形/長方形 6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9" name="テキスト ボックス 6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0" name="直線コネクタ 6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1" name="直線コネクタ 67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2" name="テキスト ボックス 67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3" name="直線コネクタ 67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4" name="テキスト ボックス 67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5" name="直線コネクタ 67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6" name="テキスト ボックス 67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7" name="直線コネクタ 67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8" name="テキスト ボックス 67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9" name="直線コネクタ 67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0" name="テキスト ボックス 67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1" name="直線コネクタ 6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2" name="テキスト ボックス 6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84" name="直線コネクタ 683"/>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85"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86" name="直線コネクタ 685"/>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87"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88" name="直線コネクタ 687"/>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89"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90" name="フローチャート: 判断 689"/>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91" name="フローチャート: 判断 690"/>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92" name="フローチャート: 判断 691"/>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93" name="フローチャート: 判断 692"/>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94" name="フローチャート: 判断 693"/>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5" name="テキスト ボックス 69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6" name="テキスト ボックス 69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7" name="テキスト ボックス 69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8" name="テキスト ボックス 69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9" name="テキスト ボックス 69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00" name="楕円 699"/>
        <xdr:cNvSpPr/>
      </xdr:nvSpPr>
      <xdr:spPr>
        <a:xfrm>
          <a:off x="22110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41927</xdr:rowOff>
    </xdr:from>
    <xdr:ext cx="469744" cy="259045"/>
    <xdr:sp macro="" textlink="">
      <xdr:nvSpPr>
        <xdr:cNvPr id="701" name="【児童館】&#10;一人当たり面積該当値テキスト"/>
        <xdr:cNvSpPr txBox="1"/>
      </xdr:nvSpPr>
      <xdr:spPr>
        <a:xfrm>
          <a:off x="221996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31750</xdr:rowOff>
    </xdr:from>
    <xdr:to>
      <xdr:col>112</xdr:col>
      <xdr:colOff>38100</xdr:colOff>
      <xdr:row>83</xdr:row>
      <xdr:rowOff>133350</xdr:rowOff>
    </xdr:to>
    <xdr:sp macro="" textlink="">
      <xdr:nvSpPr>
        <xdr:cNvPr id="702" name="楕円 701"/>
        <xdr:cNvSpPr/>
      </xdr:nvSpPr>
      <xdr:spPr>
        <a:xfrm>
          <a:off x="21272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69850</xdr:rowOff>
    </xdr:from>
    <xdr:to>
      <xdr:col>116</xdr:col>
      <xdr:colOff>63500</xdr:colOff>
      <xdr:row>83</xdr:row>
      <xdr:rowOff>82550</xdr:rowOff>
    </xdr:to>
    <xdr:cxnSp macro="">
      <xdr:nvCxnSpPr>
        <xdr:cNvPr id="703" name="直線コネクタ 702"/>
        <xdr:cNvCxnSpPr/>
      </xdr:nvCxnSpPr>
      <xdr:spPr>
        <a:xfrm flipV="1">
          <a:off x="21323300" y="1430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704" name="楕円 703"/>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82550</xdr:rowOff>
    </xdr:from>
    <xdr:to>
      <xdr:col>111</xdr:col>
      <xdr:colOff>177800</xdr:colOff>
      <xdr:row>83</xdr:row>
      <xdr:rowOff>95250</xdr:rowOff>
    </xdr:to>
    <xdr:cxnSp macro="">
      <xdr:nvCxnSpPr>
        <xdr:cNvPr id="705" name="直線コネクタ 704"/>
        <xdr:cNvCxnSpPr/>
      </xdr:nvCxnSpPr>
      <xdr:spPr>
        <a:xfrm flipV="1">
          <a:off x="20434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6" name="楕円 705"/>
        <xdr:cNvSpPr/>
      </xdr:nvSpPr>
      <xdr:spPr>
        <a:xfrm>
          <a:off x="19494500" y="142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107950</xdr:rowOff>
    </xdr:to>
    <xdr:cxnSp macro="">
      <xdr:nvCxnSpPr>
        <xdr:cNvPr id="707" name="直線コネクタ 706"/>
        <xdr:cNvCxnSpPr/>
      </xdr:nvCxnSpPr>
      <xdr:spPr>
        <a:xfrm flipV="1">
          <a:off x="19545300" y="1432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69850</xdr:rowOff>
    </xdr:from>
    <xdr:to>
      <xdr:col>98</xdr:col>
      <xdr:colOff>38100</xdr:colOff>
      <xdr:row>84</xdr:row>
      <xdr:rowOff>0</xdr:rowOff>
    </xdr:to>
    <xdr:sp macro="" textlink="">
      <xdr:nvSpPr>
        <xdr:cNvPr id="708" name="楕円 707"/>
        <xdr:cNvSpPr/>
      </xdr:nvSpPr>
      <xdr:spPr>
        <a:xfrm>
          <a:off x="18605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107950</xdr:rowOff>
    </xdr:from>
    <xdr:to>
      <xdr:col>102</xdr:col>
      <xdr:colOff>114300</xdr:colOff>
      <xdr:row>83</xdr:row>
      <xdr:rowOff>120650</xdr:rowOff>
    </xdr:to>
    <xdr:cxnSp macro="">
      <xdr:nvCxnSpPr>
        <xdr:cNvPr id="709" name="直線コネクタ 708"/>
        <xdr:cNvCxnSpPr/>
      </xdr:nvCxnSpPr>
      <xdr:spPr>
        <a:xfrm flipV="1">
          <a:off x="18656300" y="1433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710"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711" name="n_2ave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12" name="n_3ave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143527</xdr:rowOff>
    </xdr:from>
    <xdr:ext cx="469744" cy="259045"/>
    <xdr:sp macro="" textlink="">
      <xdr:nvSpPr>
        <xdr:cNvPr id="713" name="n_4aveValue【児童館】&#10;一人当たり面積"/>
        <xdr:cNvSpPr txBox="1"/>
      </xdr:nvSpPr>
      <xdr:spPr>
        <a:xfrm>
          <a:off x="18421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149877</xdr:rowOff>
    </xdr:from>
    <xdr:ext cx="469744" cy="259045"/>
    <xdr:sp macro="" textlink="">
      <xdr:nvSpPr>
        <xdr:cNvPr id="714" name="n_1mainValue【児童館】&#10;一人当たり面積"/>
        <xdr:cNvSpPr txBox="1"/>
      </xdr:nvSpPr>
      <xdr:spPr>
        <a:xfrm>
          <a:off x="21075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15"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16" name="n_3main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717" name="n_4mainValue【児童館】&#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2" name="直線コネクタ 74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4" name="直線コネクタ 74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4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46" name="直線コネクタ 74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47"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48" name="フローチャート: 判断 74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49" name="フローチャート: 判断 74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0" name="フローチャート: 判断 74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1" name="フローチャート: 判断 75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2" name="フローチャート: 判断 75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153036</xdr:rowOff>
    </xdr:from>
    <xdr:to>
      <xdr:col>85</xdr:col>
      <xdr:colOff>177800</xdr:colOff>
      <xdr:row>105</xdr:row>
      <xdr:rowOff>83186</xdr:rowOff>
    </xdr:to>
    <xdr:sp macro="" textlink="">
      <xdr:nvSpPr>
        <xdr:cNvPr id="758" name="楕円 757"/>
        <xdr:cNvSpPr/>
      </xdr:nvSpPr>
      <xdr:spPr>
        <a:xfrm>
          <a:off x="16268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131463</xdr:rowOff>
    </xdr:from>
    <xdr:ext cx="405111" cy="259045"/>
    <xdr:sp macro="" textlink="">
      <xdr:nvSpPr>
        <xdr:cNvPr id="759" name="【公民館】&#10;有形固定資産減価償却率該当値テキスト"/>
        <xdr:cNvSpPr txBox="1"/>
      </xdr:nvSpPr>
      <xdr:spPr>
        <a:xfrm>
          <a:off x="16357600"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760" name="楕円 759"/>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32386</xdr:rowOff>
    </xdr:to>
    <xdr:cxnSp macro="">
      <xdr:nvCxnSpPr>
        <xdr:cNvPr id="761" name="直線コネクタ 760"/>
        <xdr:cNvCxnSpPr/>
      </xdr:nvCxnSpPr>
      <xdr:spPr>
        <a:xfrm>
          <a:off x="15481300" y="179984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80645</xdr:rowOff>
    </xdr:from>
    <xdr:to>
      <xdr:col>76</xdr:col>
      <xdr:colOff>165100</xdr:colOff>
      <xdr:row>105</xdr:row>
      <xdr:rowOff>10795</xdr:rowOff>
    </xdr:to>
    <xdr:sp macro="" textlink="">
      <xdr:nvSpPr>
        <xdr:cNvPr id="762" name="楕円 761"/>
        <xdr:cNvSpPr/>
      </xdr:nvSpPr>
      <xdr:spPr>
        <a:xfrm>
          <a:off x="14541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131445</xdr:rowOff>
    </xdr:from>
    <xdr:to>
      <xdr:col>81</xdr:col>
      <xdr:colOff>50800</xdr:colOff>
      <xdr:row>104</xdr:row>
      <xdr:rowOff>167639</xdr:rowOff>
    </xdr:to>
    <xdr:cxnSp macro="">
      <xdr:nvCxnSpPr>
        <xdr:cNvPr id="763" name="直線コネクタ 762"/>
        <xdr:cNvCxnSpPr/>
      </xdr:nvCxnSpPr>
      <xdr:spPr>
        <a:xfrm>
          <a:off x="14592300" y="179622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64" name="楕円 763"/>
        <xdr:cNvSpPr/>
      </xdr:nvSpPr>
      <xdr:spPr>
        <a:xfrm>
          <a:off x="13652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93345</xdr:rowOff>
    </xdr:from>
    <xdr:to>
      <xdr:col>76</xdr:col>
      <xdr:colOff>114300</xdr:colOff>
      <xdr:row>104</xdr:row>
      <xdr:rowOff>131445</xdr:rowOff>
    </xdr:to>
    <xdr:cxnSp macro="">
      <xdr:nvCxnSpPr>
        <xdr:cNvPr id="765" name="直線コネクタ 764"/>
        <xdr:cNvCxnSpPr/>
      </xdr:nvCxnSpPr>
      <xdr:spPr>
        <a:xfrm>
          <a:off x="13703300" y="179241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xdr:rowOff>
    </xdr:from>
    <xdr:to>
      <xdr:col>67</xdr:col>
      <xdr:colOff>101600</xdr:colOff>
      <xdr:row>104</xdr:row>
      <xdr:rowOff>107950</xdr:rowOff>
    </xdr:to>
    <xdr:sp macro="" textlink="">
      <xdr:nvSpPr>
        <xdr:cNvPr id="766" name="楕円 765"/>
        <xdr:cNvSpPr/>
      </xdr:nvSpPr>
      <xdr:spPr>
        <a:xfrm>
          <a:off x="12763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57150</xdr:rowOff>
    </xdr:from>
    <xdr:to>
      <xdr:col>71</xdr:col>
      <xdr:colOff>177800</xdr:colOff>
      <xdr:row>104</xdr:row>
      <xdr:rowOff>93345</xdr:rowOff>
    </xdr:to>
    <xdr:cxnSp macro="">
      <xdr:nvCxnSpPr>
        <xdr:cNvPr id="767" name="直線コネクタ 766"/>
        <xdr:cNvCxnSpPr/>
      </xdr:nvCxnSpPr>
      <xdr:spPr>
        <a:xfrm>
          <a:off x="12814300" y="1788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68"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69" name="n_2aveValue【公民館】&#10;有形固定資産減価償却率"/>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70" name="n_3ave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71"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63516</xdr:rowOff>
    </xdr:from>
    <xdr:ext cx="405111" cy="259045"/>
    <xdr:sp macro="" textlink="">
      <xdr:nvSpPr>
        <xdr:cNvPr id="772" name="n_1mainValue【公民館】&#10;有形固定資産減価償却率"/>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27322</xdr:rowOff>
    </xdr:from>
    <xdr:ext cx="405111" cy="259045"/>
    <xdr:sp macro="" textlink="">
      <xdr:nvSpPr>
        <xdr:cNvPr id="773" name="n_2mainValue【公民館】&#10;有形固定資産減価償却率"/>
        <xdr:cNvSpPr txBox="1"/>
      </xdr:nvSpPr>
      <xdr:spPr>
        <a:xfrm>
          <a:off x="143897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74" name="n_3main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775" name="n_4mainValue【公民館】&#10;有形固定資産減価償却率"/>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6" name="直線コネクタ 7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7" name="テキスト ボックス 7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8" name="直線コネクタ 7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9" name="テキスト ボックス 7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0" name="直線コネクタ 7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1" name="テキスト ボックス 7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2" name="直線コネクタ 7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3" name="テキスト ボックス 7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4" name="直線コネクタ 7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5" name="テキスト ボックス 7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99" name="直線コネクタ 798"/>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00"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01" name="直線コネクタ 800"/>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02"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03" name="直線コネクタ 802"/>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04"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05" name="フローチャート: 判断 804"/>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06" name="フローチャート: 判断 805"/>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07" name="フローチャート: 判断 806"/>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08" name="フローチャート: 判断 807"/>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09" name="フローチャート: 判断 808"/>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815" name="楕円 814"/>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128288</xdr:rowOff>
    </xdr:from>
    <xdr:ext cx="469744" cy="259045"/>
    <xdr:sp macro="" textlink="">
      <xdr:nvSpPr>
        <xdr:cNvPr id="816" name="【公民館】&#10;一人当たり面積該当値テキスト"/>
        <xdr:cNvSpPr txBox="1"/>
      </xdr:nvSpPr>
      <xdr:spPr>
        <a:xfrm>
          <a:off x="2219960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120650</xdr:rowOff>
    </xdr:from>
    <xdr:to>
      <xdr:col>112</xdr:col>
      <xdr:colOff>38100</xdr:colOff>
      <xdr:row>105</xdr:row>
      <xdr:rowOff>50800</xdr:rowOff>
    </xdr:to>
    <xdr:sp macro="" textlink="">
      <xdr:nvSpPr>
        <xdr:cNvPr id="817" name="楕円 816"/>
        <xdr:cNvSpPr/>
      </xdr:nvSpPr>
      <xdr:spPr>
        <a:xfrm>
          <a:off x="2127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105</xdr:row>
      <xdr:rowOff>0</xdr:rowOff>
    </xdr:to>
    <xdr:cxnSp macro="">
      <xdr:nvCxnSpPr>
        <xdr:cNvPr id="818" name="直線コネクタ 817"/>
        <xdr:cNvCxnSpPr/>
      </xdr:nvCxnSpPr>
      <xdr:spPr>
        <a:xfrm flipV="1">
          <a:off x="21323300" y="179870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135889</xdr:rowOff>
    </xdr:from>
    <xdr:to>
      <xdr:col>107</xdr:col>
      <xdr:colOff>101600</xdr:colOff>
      <xdr:row>105</xdr:row>
      <xdr:rowOff>66039</xdr:rowOff>
    </xdr:to>
    <xdr:sp macro="" textlink="">
      <xdr:nvSpPr>
        <xdr:cNvPr id="819" name="楕円 818"/>
        <xdr:cNvSpPr/>
      </xdr:nvSpPr>
      <xdr:spPr>
        <a:xfrm>
          <a:off x="2038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0</xdr:rowOff>
    </xdr:from>
    <xdr:to>
      <xdr:col>111</xdr:col>
      <xdr:colOff>177800</xdr:colOff>
      <xdr:row>105</xdr:row>
      <xdr:rowOff>15239</xdr:rowOff>
    </xdr:to>
    <xdr:cxnSp macro="">
      <xdr:nvCxnSpPr>
        <xdr:cNvPr id="820" name="直線コネクタ 819"/>
        <xdr:cNvCxnSpPr/>
      </xdr:nvCxnSpPr>
      <xdr:spPr>
        <a:xfrm flipV="1">
          <a:off x="20434300" y="18002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149225</xdr:rowOff>
    </xdr:from>
    <xdr:to>
      <xdr:col>102</xdr:col>
      <xdr:colOff>165100</xdr:colOff>
      <xdr:row>105</xdr:row>
      <xdr:rowOff>79375</xdr:rowOff>
    </xdr:to>
    <xdr:sp macro="" textlink="">
      <xdr:nvSpPr>
        <xdr:cNvPr id="821" name="楕円 820"/>
        <xdr:cNvSpPr/>
      </xdr:nvSpPr>
      <xdr:spPr>
        <a:xfrm>
          <a:off x="19494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15239</xdr:rowOff>
    </xdr:from>
    <xdr:to>
      <xdr:col>107</xdr:col>
      <xdr:colOff>50800</xdr:colOff>
      <xdr:row>105</xdr:row>
      <xdr:rowOff>28575</xdr:rowOff>
    </xdr:to>
    <xdr:cxnSp macro="">
      <xdr:nvCxnSpPr>
        <xdr:cNvPr id="822" name="直線コネクタ 821"/>
        <xdr:cNvCxnSpPr/>
      </xdr:nvCxnSpPr>
      <xdr:spPr>
        <a:xfrm flipV="1">
          <a:off x="19545300" y="1801748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158750</xdr:rowOff>
    </xdr:from>
    <xdr:to>
      <xdr:col>98</xdr:col>
      <xdr:colOff>38100</xdr:colOff>
      <xdr:row>105</xdr:row>
      <xdr:rowOff>88900</xdr:rowOff>
    </xdr:to>
    <xdr:sp macro="" textlink="">
      <xdr:nvSpPr>
        <xdr:cNvPr id="823" name="楕円 822"/>
        <xdr:cNvSpPr/>
      </xdr:nvSpPr>
      <xdr:spPr>
        <a:xfrm>
          <a:off x="18605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28575</xdr:rowOff>
    </xdr:from>
    <xdr:to>
      <xdr:col>102</xdr:col>
      <xdr:colOff>114300</xdr:colOff>
      <xdr:row>105</xdr:row>
      <xdr:rowOff>38100</xdr:rowOff>
    </xdr:to>
    <xdr:cxnSp macro="">
      <xdr:nvCxnSpPr>
        <xdr:cNvPr id="824" name="直線コネクタ 823"/>
        <xdr:cNvCxnSpPr/>
      </xdr:nvCxnSpPr>
      <xdr:spPr>
        <a:xfrm flipV="1">
          <a:off x="18656300" y="180308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25"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26"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27"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28"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67327</xdr:rowOff>
    </xdr:from>
    <xdr:ext cx="469744" cy="259045"/>
    <xdr:sp macro="" textlink="">
      <xdr:nvSpPr>
        <xdr:cNvPr id="829" name="n_1mainValue【公民館】&#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82566</xdr:rowOff>
    </xdr:from>
    <xdr:ext cx="469744" cy="259045"/>
    <xdr:sp macro="" textlink="">
      <xdr:nvSpPr>
        <xdr:cNvPr id="830" name="n_2mainValue【公民館】&#10;一人当たり面積"/>
        <xdr:cNvSpPr txBox="1"/>
      </xdr:nvSpPr>
      <xdr:spPr>
        <a:xfrm>
          <a:off x="20199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95902</xdr:rowOff>
    </xdr:from>
    <xdr:ext cx="469744" cy="259045"/>
    <xdr:sp macro="" textlink="">
      <xdr:nvSpPr>
        <xdr:cNvPr id="831" name="n_3mainValue【公民館】&#10;一人当たり面積"/>
        <xdr:cNvSpPr txBox="1"/>
      </xdr:nvSpPr>
      <xdr:spPr>
        <a:xfrm>
          <a:off x="19310427" y="1775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105427</xdr:rowOff>
    </xdr:from>
    <xdr:ext cx="469744" cy="259045"/>
    <xdr:sp macro="" textlink="">
      <xdr:nvSpPr>
        <xdr:cNvPr id="832" name="n_4mainValue【公民館】&#10;一人当たり面積"/>
        <xdr:cNvSpPr txBox="1"/>
      </xdr:nvSpPr>
      <xdr:spPr>
        <a:xfrm>
          <a:off x="18421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200">
              <a:latin typeface="ＭＳ Ｐゴシック" panose="020B0600070205080204" pitchFamily="50" charset="-128"/>
              <a:ea typeface="ＭＳ Ｐゴシック" panose="020B0600070205080204" pitchFamily="50" charset="-128"/>
            </a:rPr>
            <a:t>58.0</a:t>
          </a:r>
          <a:r>
            <a:rPr kumimoji="1" lang="ja-JP" altLang="en-US" sz="1200">
              <a:latin typeface="ＭＳ Ｐゴシック" panose="020B0600070205080204" pitchFamily="50" charset="-128"/>
              <a:ea typeface="ＭＳ Ｐゴシック" panose="020B0600070205080204" pitchFamily="50" charset="-128"/>
            </a:rPr>
            <a:t>％と類似団体内平均値を下回っている。今後は、令和元年度に策定した学校再編計画に基づく適正規模、適正配置を推進し、統廃合による学校数の整理や既存施設の長寿命化を図りながら、適切な維持、改修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公営住宅の有形固定資産減価償却率は、</a:t>
          </a:r>
          <a:r>
            <a:rPr kumimoji="1" lang="en-US" altLang="ja-JP" sz="1200">
              <a:latin typeface="ＭＳ Ｐゴシック" panose="020B0600070205080204" pitchFamily="50" charset="-128"/>
              <a:ea typeface="ＭＳ Ｐゴシック" panose="020B0600070205080204" pitchFamily="50" charset="-128"/>
            </a:rPr>
            <a:t>95.2</a:t>
          </a:r>
          <a:r>
            <a:rPr kumimoji="1" lang="ja-JP" altLang="en-US" sz="1200">
              <a:latin typeface="ＭＳ Ｐゴシック" panose="020B0600070205080204" pitchFamily="50" charset="-128"/>
              <a:ea typeface="ＭＳ Ｐゴシック" panose="020B0600070205080204" pitchFamily="50" charset="-128"/>
            </a:rPr>
            <a:t>％と類似団体内平均値を大きく上回っている。要因としては、耐用年数を超えてはいるものの、適切な修繕等を行い活用している住宅が多いことが挙げられる。今後も比率は高い水準で推移する見込みであることから、湯沢市公共施設等総合管理計画や令和２年度に策定した住宅施策の基本方針についての見直しに係る第２期湯沢市住生活基本計画及び湯沢市市営住宅長寿命化計画に基づき、市営住宅の適切な維持、改修等を行っ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児童館の有形固定資産減価償却率は、廃校舎の空きスペースに移転した児童館の減価償却率を修正したことより、平成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年度から大きく減少しているものの、</a:t>
          </a:r>
          <a:r>
            <a:rPr kumimoji="1" lang="en-US" altLang="ja-JP" sz="1200">
              <a:latin typeface="ＭＳ Ｐゴシック" panose="020B0600070205080204" pitchFamily="50" charset="-128"/>
              <a:ea typeface="ＭＳ Ｐゴシック" panose="020B0600070205080204" pitchFamily="50" charset="-128"/>
            </a:rPr>
            <a:t>74.4</a:t>
          </a:r>
          <a:r>
            <a:rPr kumimoji="1" lang="ja-JP" altLang="en-US" sz="1200">
              <a:latin typeface="ＭＳ Ｐゴシック" panose="020B0600070205080204" pitchFamily="50" charset="-128"/>
              <a:ea typeface="ＭＳ Ｐゴシック" panose="020B0600070205080204" pitchFamily="50" charset="-128"/>
            </a:rPr>
            <a:t>％と類似団体内平均値を大きく上回っている。今後は湯沢市公共施設等総合管理計画に基づく他施設との複合化や、少子化による他地域児童館との合併に伴う建て替え等が予想され、有形固定資産減価償却率が低下する見込みはあるが、当面は高い水準で推移する見込みである。老朽化等で利用者に危険が及ぶことの無いよう、適切な維持、改修を行っていく。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公民館の有形固定資産減価償却率は、令和２年度から</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66.7</a:t>
          </a:r>
          <a:r>
            <a:rPr kumimoji="1" lang="ja-JP" altLang="en-US" sz="1200">
              <a:latin typeface="ＭＳ Ｐゴシック" panose="020B0600070205080204" pitchFamily="50" charset="-128"/>
              <a:ea typeface="ＭＳ Ｐゴシック" panose="020B0600070205080204" pitchFamily="50" charset="-128"/>
            </a:rPr>
            <a:t>％と類似団体内平均値を上回った。今後は湯沢市公共施設等総合管理計画及び湯沢市公共施設再編計画に基づき、適切な維持補修等による長寿命化を図る。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43,383
43,264
790.91
34,993,006
33,547,446
1,206,433
15,820,408
32,058,602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20501</xdr:rowOff>
    </xdr:from>
    <xdr:to>
      <xdr:col>24</xdr:col>
      <xdr:colOff>114300</xdr:colOff>
      <xdr:row>39</xdr:row>
      <xdr:rowOff>122101</xdr:rowOff>
    </xdr:to>
    <xdr:sp macro="" textlink="">
      <xdr:nvSpPr>
        <xdr:cNvPr id="74" name="楕円 73"/>
        <xdr:cNvSpPr/>
      </xdr:nvSpPr>
      <xdr:spPr>
        <a:xfrm>
          <a:off x="4584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170378</xdr:rowOff>
    </xdr:from>
    <xdr:ext cx="405111" cy="259045"/>
    <xdr:sp macro="" textlink="">
      <xdr:nvSpPr>
        <xdr:cNvPr id="75" name="【図書館】&#10;有形固定資産減価償却率該当値テキスト"/>
        <xdr:cNvSpPr txBox="1"/>
      </xdr:nvSpPr>
      <xdr:spPr>
        <a:xfrm>
          <a:off x="4673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71301</xdr:rowOff>
    </xdr:to>
    <xdr:cxnSp macro="">
      <xdr:nvCxnSpPr>
        <xdr:cNvPr id="77" name="直線コネクタ 76"/>
        <xdr:cNvCxnSpPr/>
      </xdr:nvCxnSpPr>
      <xdr:spPr>
        <a:xfrm>
          <a:off x="3797300" y="67235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8" name="楕円 77"/>
        <xdr:cNvSpPr/>
      </xdr:nvSpPr>
      <xdr:spPr>
        <a:xfrm>
          <a:off x="2857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37012</xdr:rowOff>
    </xdr:to>
    <xdr:cxnSp macro="">
      <xdr:nvCxnSpPr>
        <xdr:cNvPr id="79" name="直線コネクタ 78"/>
        <xdr:cNvCxnSpPr/>
      </xdr:nvCxnSpPr>
      <xdr:spPr>
        <a:xfrm>
          <a:off x="2908300" y="667131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92347</xdr:rowOff>
    </xdr:from>
    <xdr:to>
      <xdr:col>10</xdr:col>
      <xdr:colOff>165100</xdr:colOff>
      <xdr:row>39</xdr:row>
      <xdr:rowOff>22497</xdr:rowOff>
    </xdr:to>
    <xdr:sp macro="" textlink="">
      <xdr:nvSpPr>
        <xdr:cNvPr id="80" name="楕円 79"/>
        <xdr:cNvSpPr/>
      </xdr:nvSpPr>
      <xdr:spPr>
        <a:xfrm>
          <a:off x="1968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143147</xdr:rowOff>
    </xdr:from>
    <xdr:to>
      <xdr:col>15</xdr:col>
      <xdr:colOff>50800</xdr:colOff>
      <xdr:row>38</xdr:row>
      <xdr:rowOff>156210</xdr:rowOff>
    </xdr:to>
    <xdr:cxnSp macro="">
      <xdr:nvCxnSpPr>
        <xdr:cNvPr id="81" name="直線コネクタ 80"/>
        <xdr:cNvCxnSpPr/>
      </xdr:nvCxnSpPr>
      <xdr:spPr>
        <a:xfrm>
          <a:off x="2019300" y="665824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2" name="楕円 81"/>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110490</xdr:rowOff>
    </xdr:from>
    <xdr:to>
      <xdr:col>10</xdr:col>
      <xdr:colOff>114300</xdr:colOff>
      <xdr:row>38</xdr:row>
      <xdr:rowOff>143147</xdr:rowOff>
    </xdr:to>
    <xdr:cxnSp macro="">
      <xdr:nvCxnSpPr>
        <xdr:cNvPr id="83" name="直線コネクタ 82"/>
        <xdr:cNvCxnSpPr/>
      </xdr:nvCxnSpPr>
      <xdr:spPr>
        <a:xfrm>
          <a:off x="1130300" y="66255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図書館】&#10;有形固定資産減価償却率"/>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9" name="n_2mainValue【図書館】&#10;有形固定資産減価償却率"/>
        <xdr:cNvSpPr txBox="1"/>
      </xdr:nvSpPr>
      <xdr:spPr>
        <a:xfrm>
          <a:off x="2705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90" name="n_3main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91" name="n_4mainValue【図書館】&#10;有形固定資産減価償却率"/>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135890</xdr:rowOff>
    </xdr:from>
    <xdr:to>
      <xdr:col>55</xdr:col>
      <xdr:colOff>50800</xdr:colOff>
      <xdr:row>41</xdr:row>
      <xdr:rowOff>66040</xdr:rowOff>
    </xdr:to>
    <xdr:sp macro="" textlink="">
      <xdr:nvSpPr>
        <xdr:cNvPr id="131" name="楕円 130"/>
        <xdr:cNvSpPr/>
      </xdr:nvSpPr>
      <xdr:spPr>
        <a:xfrm>
          <a:off x="10426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114317</xdr:rowOff>
    </xdr:from>
    <xdr:ext cx="469744" cy="259045"/>
    <xdr:sp macro="" textlink="">
      <xdr:nvSpPr>
        <xdr:cNvPr id="132" name="【図書館】&#10;一人当たり面積該当値テキスト"/>
        <xdr:cNvSpPr txBox="1"/>
      </xdr:nvSpPr>
      <xdr:spPr>
        <a:xfrm>
          <a:off x="10515600"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xdr:rowOff>
    </xdr:from>
    <xdr:to>
      <xdr:col>55</xdr:col>
      <xdr:colOff>0</xdr:colOff>
      <xdr:row>41</xdr:row>
      <xdr:rowOff>22860</xdr:rowOff>
    </xdr:to>
    <xdr:cxnSp macro="">
      <xdr:nvCxnSpPr>
        <xdr:cNvPr id="134" name="直線コネクタ 133"/>
        <xdr:cNvCxnSpPr/>
      </xdr:nvCxnSpPr>
      <xdr:spPr>
        <a:xfrm flipV="1">
          <a:off x="9639300" y="7044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147320</xdr:rowOff>
    </xdr:from>
    <xdr:to>
      <xdr:col>46</xdr:col>
      <xdr:colOff>38100</xdr:colOff>
      <xdr:row>41</xdr:row>
      <xdr:rowOff>77470</xdr:rowOff>
    </xdr:to>
    <xdr:sp macro="" textlink="">
      <xdr:nvSpPr>
        <xdr:cNvPr id="135" name="楕円 134"/>
        <xdr:cNvSpPr/>
      </xdr:nvSpPr>
      <xdr:spPr>
        <a:xfrm>
          <a:off x="8699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26670</xdr:rowOff>
    </xdr:to>
    <xdr:cxnSp macro="">
      <xdr:nvCxnSpPr>
        <xdr:cNvPr id="136" name="直線コネクタ 135"/>
        <xdr:cNvCxnSpPr/>
      </xdr:nvCxnSpPr>
      <xdr:spPr>
        <a:xfrm flipV="1">
          <a:off x="8750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151130</xdr:rowOff>
    </xdr:from>
    <xdr:to>
      <xdr:col>41</xdr:col>
      <xdr:colOff>101600</xdr:colOff>
      <xdr:row>41</xdr:row>
      <xdr:rowOff>81280</xdr:rowOff>
    </xdr:to>
    <xdr:sp macro="" textlink="">
      <xdr:nvSpPr>
        <xdr:cNvPr id="137" name="楕円 136"/>
        <xdr:cNvSpPr/>
      </xdr:nvSpPr>
      <xdr:spPr>
        <a:xfrm>
          <a:off x="781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26670</xdr:rowOff>
    </xdr:from>
    <xdr:to>
      <xdr:col>45</xdr:col>
      <xdr:colOff>177800</xdr:colOff>
      <xdr:row>41</xdr:row>
      <xdr:rowOff>30480</xdr:rowOff>
    </xdr:to>
    <xdr:cxnSp macro="">
      <xdr:nvCxnSpPr>
        <xdr:cNvPr id="138" name="直線コネクタ 137"/>
        <xdr:cNvCxnSpPr/>
      </xdr:nvCxnSpPr>
      <xdr:spPr>
        <a:xfrm flipV="1">
          <a:off x="7861300" y="705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151130</xdr:rowOff>
    </xdr:from>
    <xdr:to>
      <xdr:col>36</xdr:col>
      <xdr:colOff>165100</xdr:colOff>
      <xdr:row>41</xdr:row>
      <xdr:rowOff>81280</xdr:rowOff>
    </xdr:to>
    <xdr:sp macro="" textlink="">
      <xdr:nvSpPr>
        <xdr:cNvPr id="139" name="楕円 138"/>
        <xdr:cNvSpPr/>
      </xdr:nvSpPr>
      <xdr:spPr>
        <a:xfrm>
          <a:off x="692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30480</xdr:rowOff>
    </xdr:from>
    <xdr:to>
      <xdr:col>41</xdr:col>
      <xdr:colOff>50800</xdr:colOff>
      <xdr:row>41</xdr:row>
      <xdr:rowOff>30480</xdr:rowOff>
    </xdr:to>
    <xdr:cxnSp macro="">
      <xdr:nvCxnSpPr>
        <xdr:cNvPr id="140" name="直線コネクタ 139"/>
        <xdr:cNvCxnSpPr/>
      </xdr:nvCxnSpPr>
      <xdr:spPr>
        <a:xfrm>
          <a:off x="6972300" y="705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68597</xdr:rowOff>
    </xdr:from>
    <xdr:ext cx="469744" cy="259045"/>
    <xdr:sp macro="" textlink="">
      <xdr:nvSpPr>
        <xdr:cNvPr id="146" name="n_2mainValue【図書館】&#10;一人当たり面積"/>
        <xdr:cNvSpPr txBox="1"/>
      </xdr:nvSpPr>
      <xdr:spPr>
        <a:xfrm>
          <a:off x="8515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72407</xdr:rowOff>
    </xdr:from>
    <xdr:ext cx="469744" cy="259045"/>
    <xdr:sp macro="" textlink="">
      <xdr:nvSpPr>
        <xdr:cNvPr id="147" name="n_3mainValue【図書館】&#10;一人当たり面積"/>
        <xdr:cNvSpPr txBox="1"/>
      </xdr:nvSpPr>
      <xdr:spPr>
        <a:xfrm>
          <a:off x="7626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72407</xdr:rowOff>
    </xdr:from>
    <xdr:ext cx="469744" cy="259045"/>
    <xdr:sp macro="" textlink="">
      <xdr:nvSpPr>
        <xdr:cNvPr id="148" name="n_4mainValue【図書館】&#10;一人当たり面積"/>
        <xdr:cNvSpPr txBox="1"/>
      </xdr:nvSpPr>
      <xdr:spPr>
        <a:xfrm>
          <a:off x="6737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89" name="楕円 188"/>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62882</xdr:rowOff>
    </xdr:from>
    <xdr:ext cx="405111" cy="259045"/>
    <xdr:sp macro="" textlink="">
      <xdr:nvSpPr>
        <xdr:cNvPr id="190" name="【体育館・プール】&#10;有形固定資産減価償却率該当値テキスト"/>
        <xdr:cNvSpPr txBox="1"/>
      </xdr:nvSpPr>
      <xdr:spPr>
        <a:xfrm>
          <a:off x="4673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91" name="楕円 190"/>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93345</xdr:rowOff>
    </xdr:from>
    <xdr:to>
      <xdr:col>24</xdr:col>
      <xdr:colOff>63500</xdr:colOff>
      <xdr:row>60</xdr:row>
      <xdr:rowOff>135255</xdr:rowOff>
    </xdr:to>
    <xdr:cxnSp macro="">
      <xdr:nvCxnSpPr>
        <xdr:cNvPr id="192" name="直線コネクタ 191"/>
        <xdr:cNvCxnSpPr/>
      </xdr:nvCxnSpPr>
      <xdr:spPr>
        <a:xfrm>
          <a:off x="3797300" y="1038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93" name="楕円 192"/>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55245</xdr:rowOff>
    </xdr:from>
    <xdr:to>
      <xdr:col>19</xdr:col>
      <xdr:colOff>177800</xdr:colOff>
      <xdr:row>60</xdr:row>
      <xdr:rowOff>93345</xdr:rowOff>
    </xdr:to>
    <xdr:cxnSp macro="">
      <xdr:nvCxnSpPr>
        <xdr:cNvPr id="194" name="直線コネクタ 193"/>
        <xdr:cNvCxnSpPr/>
      </xdr:nvCxnSpPr>
      <xdr:spPr>
        <a:xfrm>
          <a:off x="2908300" y="10342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95" name="楕円 194"/>
        <xdr:cNvSpPr/>
      </xdr:nvSpPr>
      <xdr:spPr>
        <a:xfrm>
          <a:off x="196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152400</xdr:rowOff>
    </xdr:from>
    <xdr:to>
      <xdr:col>15</xdr:col>
      <xdr:colOff>50800</xdr:colOff>
      <xdr:row>60</xdr:row>
      <xdr:rowOff>55245</xdr:rowOff>
    </xdr:to>
    <xdr:cxnSp macro="">
      <xdr:nvCxnSpPr>
        <xdr:cNvPr id="196" name="直線コネクタ 195"/>
        <xdr:cNvCxnSpPr/>
      </xdr:nvCxnSpPr>
      <xdr:spPr>
        <a:xfrm>
          <a:off x="2019300" y="102679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59690</xdr:rowOff>
    </xdr:from>
    <xdr:to>
      <xdr:col>6</xdr:col>
      <xdr:colOff>38100</xdr:colOff>
      <xdr:row>59</xdr:row>
      <xdr:rowOff>161290</xdr:rowOff>
    </xdr:to>
    <xdr:sp macro="" textlink="">
      <xdr:nvSpPr>
        <xdr:cNvPr id="197" name="楕円 196"/>
        <xdr:cNvSpPr/>
      </xdr:nvSpPr>
      <xdr:spPr>
        <a:xfrm>
          <a:off x="1079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110490</xdr:rowOff>
    </xdr:from>
    <xdr:to>
      <xdr:col>10</xdr:col>
      <xdr:colOff>114300</xdr:colOff>
      <xdr:row>59</xdr:row>
      <xdr:rowOff>152400</xdr:rowOff>
    </xdr:to>
    <xdr:cxnSp macro="">
      <xdr:nvCxnSpPr>
        <xdr:cNvPr id="198" name="直線コネクタ 197"/>
        <xdr:cNvCxnSpPr/>
      </xdr:nvCxnSpPr>
      <xdr:spPr>
        <a:xfrm>
          <a:off x="1130300" y="10226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203" name="n_1mainValue【体育館・プール】&#10;有形固定資産減価償却率"/>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204"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5" name="n_3main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6" name="n_4main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52832</xdr:rowOff>
    </xdr:from>
    <xdr:to>
      <xdr:col>55</xdr:col>
      <xdr:colOff>50800</xdr:colOff>
      <xdr:row>63</xdr:row>
      <xdr:rowOff>154432</xdr:rowOff>
    </xdr:to>
    <xdr:sp macro="" textlink="">
      <xdr:nvSpPr>
        <xdr:cNvPr id="246" name="楕円 245"/>
        <xdr:cNvSpPr/>
      </xdr:nvSpPr>
      <xdr:spPr>
        <a:xfrm>
          <a:off x="104267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31259</xdr:rowOff>
    </xdr:from>
    <xdr:ext cx="469744" cy="259045"/>
    <xdr:sp macro="" textlink="">
      <xdr:nvSpPr>
        <xdr:cNvPr id="247" name="【体育館・プール】&#10;一人当たり面積該当値テキスト"/>
        <xdr:cNvSpPr txBox="1"/>
      </xdr:nvSpPr>
      <xdr:spPr>
        <a:xfrm>
          <a:off x="10515600" y="1083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55880</xdr:rowOff>
    </xdr:from>
    <xdr:to>
      <xdr:col>50</xdr:col>
      <xdr:colOff>165100</xdr:colOff>
      <xdr:row>63</xdr:row>
      <xdr:rowOff>157480</xdr:rowOff>
    </xdr:to>
    <xdr:sp macro="" textlink="">
      <xdr:nvSpPr>
        <xdr:cNvPr id="248" name="楕円 247"/>
        <xdr:cNvSpPr/>
      </xdr:nvSpPr>
      <xdr:spPr>
        <a:xfrm>
          <a:off x="9588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103632</xdr:rowOff>
    </xdr:from>
    <xdr:to>
      <xdr:col>55</xdr:col>
      <xdr:colOff>0</xdr:colOff>
      <xdr:row>63</xdr:row>
      <xdr:rowOff>106680</xdr:rowOff>
    </xdr:to>
    <xdr:cxnSp macro="">
      <xdr:nvCxnSpPr>
        <xdr:cNvPr id="249" name="直線コネクタ 248"/>
        <xdr:cNvCxnSpPr/>
      </xdr:nvCxnSpPr>
      <xdr:spPr>
        <a:xfrm flipV="1">
          <a:off x="9639300" y="1090498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57404</xdr:rowOff>
    </xdr:from>
    <xdr:to>
      <xdr:col>46</xdr:col>
      <xdr:colOff>38100</xdr:colOff>
      <xdr:row>63</xdr:row>
      <xdr:rowOff>159004</xdr:rowOff>
    </xdr:to>
    <xdr:sp macro="" textlink="">
      <xdr:nvSpPr>
        <xdr:cNvPr id="250" name="楕円 249"/>
        <xdr:cNvSpPr/>
      </xdr:nvSpPr>
      <xdr:spPr>
        <a:xfrm>
          <a:off x="86995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106680</xdr:rowOff>
    </xdr:from>
    <xdr:to>
      <xdr:col>50</xdr:col>
      <xdr:colOff>114300</xdr:colOff>
      <xdr:row>63</xdr:row>
      <xdr:rowOff>108204</xdr:rowOff>
    </xdr:to>
    <xdr:cxnSp macro="">
      <xdr:nvCxnSpPr>
        <xdr:cNvPr id="251" name="直線コネクタ 250"/>
        <xdr:cNvCxnSpPr/>
      </xdr:nvCxnSpPr>
      <xdr:spPr>
        <a:xfrm flipV="1">
          <a:off x="8750300" y="109080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42545</xdr:rowOff>
    </xdr:from>
    <xdr:to>
      <xdr:col>41</xdr:col>
      <xdr:colOff>101600</xdr:colOff>
      <xdr:row>63</xdr:row>
      <xdr:rowOff>144145</xdr:rowOff>
    </xdr:to>
    <xdr:sp macro="" textlink="">
      <xdr:nvSpPr>
        <xdr:cNvPr id="252" name="楕円 251"/>
        <xdr:cNvSpPr/>
      </xdr:nvSpPr>
      <xdr:spPr>
        <a:xfrm>
          <a:off x="7810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93345</xdr:rowOff>
    </xdr:from>
    <xdr:to>
      <xdr:col>45</xdr:col>
      <xdr:colOff>177800</xdr:colOff>
      <xdr:row>63</xdr:row>
      <xdr:rowOff>108204</xdr:rowOff>
    </xdr:to>
    <xdr:cxnSp macro="">
      <xdr:nvCxnSpPr>
        <xdr:cNvPr id="253" name="直線コネクタ 252"/>
        <xdr:cNvCxnSpPr/>
      </xdr:nvCxnSpPr>
      <xdr:spPr>
        <a:xfrm>
          <a:off x="7861300" y="10894695"/>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44831</xdr:rowOff>
    </xdr:from>
    <xdr:to>
      <xdr:col>36</xdr:col>
      <xdr:colOff>165100</xdr:colOff>
      <xdr:row>63</xdr:row>
      <xdr:rowOff>146431</xdr:rowOff>
    </xdr:to>
    <xdr:sp macro="" textlink="">
      <xdr:nvSpPr>
        <xdr:cNvPr id="254" name="楕円 253"/>
        <xdr:cNvSpPr/>
      </xdr:nvSpPr>
      <xdr:spPr>
        <a:xfrm>
          <a:off x="6921500" y="1084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93345</xdr:rowOff>
    </xdr:from>
    <xdr:to>
      <xdr:col>41</xdr:col>
      <xdr:colOff>50800</xdr:colOff>
      <xdr:row>63</xdr:row>
      <xdr:rowOff>95631</xdr:rowOff>
    </xdr:to>
    <xdr:cxnSp macro="">
      <xdr:nvCxnSpPr>
        <xdr:cNvPr id="255" name="直線コネクタ 254"/>
        <xdr:cNvCxnSpPr/>
      </xdr:nvCxnSpPr>
      <xdr:spPr>
        <a:xfrm flipV="1">
          <a:off x="6972300" y="108946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157751</xdr:rowOff>
    </xdr:from>
    <xdr:ext cx="469744" cy="259045"/>
    <xdr:sp macro="" textlink="">
      <xdr:nvSpPr>
        <xdr:cNvPr id="256" name="n_1ave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161561</xdr:rowOff>
    </xdr:from>
    <xdr:ext cx="469744" cy="259045"/>
    <xdr:sp macro="" textlink="">
      <xdr:nvSpPr>
        <xdr:cNvPr id="257" name="n_2aveValue【体育館・プール】&#10;一人当たり面積"/>
        <xdr:cNvSpPr txBox="1"/>
      </xdr:nvSpPr>
      <xdr:spPr>
        <a:xfrm>
          <a:off x="8515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8" name="n_3aveValue【体育館・プール】&#10;一人当たり面積"/>
        <xdr:cNvSpPr txBox="1"/>
      </xdr:nvSpPr>
      <xdr:spPr>
        <a:xfrm>
          <a:off x="7626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ave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2557</xdr:rowOff>
    </xdr:from>
    <xdr:ext cx="469744" cy="259045"/>
    <xdr:sp macro="" textlink="">
      <xdr:nvSpPr>
        <xdr:cNvPr id="260" name="n_1mainValue【体育館・プール】&#10;一人当たり面積"/>
        <xdr:cNvSpPr txBox="1"/>
      </xdr:nvSpPr>
      <xdr:spPr>
        <a:xfrm>
          <a:off x="9391727" y="1063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4081</xdr:rowOff>
    </xdr:from>
    <xdr:ext cx="469744" cy="259045"/>
    <xdr:sp macro="" textlink="">
      <xdr:nvSpPr>
        <xdr:cNvPr id="261" name="n_2mainValue【体育館・プール】&#10;一人当たり面積"/>
        <xdr:cNvSpPr txBox="1"/>
      </xdr:nvSpPr>
      <xdr:spPr>
        <a:xfrm>
          <a:off x="8515427" y="1063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160672</xdr:rowOff>
    </xdr:from>
    <xdr:ext cx="469744" cy="259045"/>
    <xdr:sp macro="" textlink="">
      <xdr:nvSpPr>
        <xdr:cNvPr id="262" name="n_3mainValue【体育館・プール】&#10;一人当たり面積"/>
        <xdr:cNvSpPr txBox="1"/>
      </xdr:nvSpPr>
      <xdr:spPr>
        <a:xfrm>
          <a:off x="7626427" y="1061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162958</xdr:rowOff>
    </xdr:from>
    <xdr:ext cx="469744" cy="259045"/>
    <xdr:sp macro="" textlink="">
      <xdr:nvSpPr>
        <xdr:cNvPr id="263" name="n_4mainValue【体育館・プール】&#10;一人当たり面積"/>
        <xdr:cNvSpPr txBox="1"/>
      </xdr:nvSpPr>
      <xdr:spPr>
        <a:xfrm>
          <a:off x="6737427" y="106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305" name="楕円 304"/>
        <xdr:cNvSpPr/>
      </xdr:nvSpPr>
      <xdr:spPr>
        <a:xfrm>
          <a:off x="4584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24509</xdr:rowOff>
    </xdr:from>
    <xdr:ext cx="405111" cy="259045"/>
    <xdr:sp macro="" textlink="">
      <xdr:nvSpPr>
        <xdr:cNvPr id="306" name="【福祉施設】&#10;有形固定資産減価償却率該当値テキスト"/>
        <xdr:cNvSpPr txBox="1"/>
      </xdr:nvSpPr>
      <xdr:spPr>
        <a:xfrm>
          <a:off x="4673600"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65677</xdr:rowOff>
    </xdr:from>
    <xdr:to>
      <xdr:col>20</xdr:col>
      <xdr:colOff>38100</xdr:colOff>
      <xdr:row>83</xdr:row>
      <xdr:rowOff>167277</xdr:rowOff>
    </xdr:to>
    <xdr:sp macro="" textlink="">
      <xdr:nvSpPr>
        <xdr:cNvPr id="307" name="楕円 306"/>
        <xdr:cNvSpPr/>
      </xdr:nvSpPr>
      <xdr:spPr>
        <a:xfrm>
          <a:off x="3746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96882</xdr:rowOff>
    </xdr:from>
    <xdr:to>
      <xdr:col>24</xdr:col>
      <xdr:colOff>63500</xdr:colOff>
      <xdr:row>83</xdr:row>
      <xdr:rowOff>116477</xdr:rowOff>
    </xdr:to>
    <xdr:cxnSp macro="">
      <xdr:nvCxnSpPr>
        <xdr:cNvPr id="308" name="直線コネクタ 307"/>
        <xdr:cNvCxnSpPr/>
      </xdr:nvCxnSpPr>
      <xdr:spPr>
        <a:xfrm flipV="1">
          <a:off x="3797300" y="1432723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36286</xdr:rowOff>
    </xdr:from>
    <xdr:to>
      <xdr:col>15</xdr:col>
      <xdr:colOff>101600</xdr:colOff>
      <xdr:row>83</xdr:row>
      <xdr:rowOff>137886</xdr:rowOff>
    </xdr:to>
    <xdr:sp macro="" textlink="">
      <xdr:nvSpPr>
        <xdr:cNvPr id="309" name="楕円 308"/>
        <xdr:cNvSpPr/>
      </xdr:nvSpPr>
      <xdr:spPr>
        <a:xfrm>
          <a:off x="2857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87086</xdr:rowOff>
    </xdr:from>
    <xdr:to>
      <xdr:col>19</xdr:col>
      <xdr:colOff>177800</xdr:colOff>
      <xdr:row>83</xdr:row>
      <xdr:rowOff>116477</xdr:rowOff>
    </xdr:to>
    <xdr:cxnSp macro="">
      <xdr:nvCxnSpPr>
        <xdr:cNvPr id="310" name="直線コネクタ 309"/>
        <xdr:cNvCxnSpPr/>
      </xdr:nvCxnSpPr>
      <xdr:spPr>
        <a:xfrm>
          <a:off x="2908300" y="143174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8527</xdr:rowOff>
    </xdr:from>
    <xdr:to>
      <xdr:col>10</xdr:col>
      <xdr:colOff>165100</xdr:colOff>
      <xdr:row>83</xdr:row>
      <xdr:rowOff>110127</xdr:rowOff>
    </xdr:to>
    <xdr:sp macro="" textlink="">
      <xdr:nvSpPr>
        <xdr:cNvPr id="311" name="楕円 310"/>
        <xdr:cNvSpPr/>
      </xdr:nvSpPr>
      <xdr:spPr>
        <a:xfrm>
          <a:off x="196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87086</xdr:rowOff>
    </xdr:to>
    <xdr:cxnSp macro="">
      <xdr:nvCxnSpPr>
        <xdr:cNvPr id="312" name="直線コネクタ 311"/>
        <xdr:cNvCxnSpPr/>
      </xdr:nvCxnSpPr>
      <xdr:spPr>
        <a:xfrm>
          <a:off x="2019300" y="142896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90170</xdr:rowOff>
    </xdr:from>
    <xdr:to>
      <xdr:col>6</xdr:col>
      <xdr:colOff>38100</xdr:colOff>
      <xdr:row>81</xdr:row>
      <xdr:rowOff>20320</xdr:rowOff>
    </xdr:to>
    <xdr:sp macro="" textlink="">
      <xdr:nvSpPr>
        <xdr:cNvPr id="313" name="楕円 312"/>
        <xdr:cNvSpPr/>
      </xdr:nvSpPr>
      <xdr:spPr>
        <a:xfrm>
          <a:off x="1079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140970</xdr:rowOff>
    </xdr:from>
    <xdr:to>
      <xdr:col>10</xdr:col>
      <xdr:colOff>114300</xdr:colOff>
      <xdr:row>83</xdr:row>
      <xdr:rowOff>59327</xdr:rowOff>
    </xdr:to>
    <xdr:cxnSp macro="">
      <xdr:nvCxnSpPr>
        <xdr:cNvPr id="314" name="直線コネクタ 313"/>
        <xdr:cNvCxnSpPr/>
      </xdr:nvCxnSpPr>
      <xdr:spPr>
        <a:xfrm>
          <a:off x="1130300" y="13856970"/>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158404</xdr:rowOff>
    </xdr:from>
    <xdr:ext cx="405111" cy="259045"/>
    <xdr:sp macro="" textlink="">
      <xdr:nvSpPr>
        <xdr:cNvPr id="319" name="n_1mainValue【福祉施設】&#10;有形固定資産減価償却率"/>
        <xdr:cNvSpPr txBox="1"/>
      </xdr:nvSpPr>
      <xdr:spPr>
        <a:xfrm>
          <a:off x="35820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129013</xdr:rowOff>
    </xdr:from>
    <xdr:ext cx="405111" cy="259045"/>
    <xdr:sp macro="" textlink="">
      <xdr:nvSpPr>
        <xdr:cNvPr id="320" name="n_2mainValue【福祉施設】&#10;有形固定資産減価償却率"/>
        <xdr:cNvSpPr txBox="1"/>
      </xdr:nvSpPr>
      <xdr:spPr>
        <a:xfrm>
          <a:off x="2705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101254</xdr:rowOff>
    </xdr:from>
    <xdr:ext cx="405111" cy="259045"/>
    <xdr:sp macro="" textlink="">
      <xdr:nvSpPr>
        <xdr:cNvPr id="321" name="n_3mainValue【福祉施設】&#10;有形固定資産減価償却率"/>
        <xdr:cNvSpPr txBox="1"/>
      </xdr:nvSpPr>
      <xdr:spPr>
        <a:xfrm>
          <a:off x="1816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36847</xdr:rowOff>
    </xdr:from>
    <xdr:ext cx="405111" cy="259045"/>
    <xdr:sp macro="" textlink="">
      <xdr:nvSpPr>
        <xdr:cNvPr id="322" name="n_4mainValue【福祉施設】&#10;有形固定資産減価償却率"/>
        <xdr:cNvSpPr txBox="1"/>
      </xdr:nvSpPr>
      <xdr:spPr>
        <a:xfrm>
          <a:off x="927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xdr:cNvSpPr txBox="1"/>
      </xdr:nvSpPr>
      <xdr:spPr>
        <a:xfrm>
          <a:off x="10515600" y="1446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62" name="楕円 361"/>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63"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148589</xdr:rowOff>
    </xdr:from>
    <xdr:to>
      <xdr:col>50</xdr:col>
      <xdr:colOff>165100</xdr:colOff>
      <xdr:row>86</xdr:row>
      <xdr:rowOff>78739</xdr:rowOff>
    </xdr:to>
    <xdr:sp macro="" textlink="">
      <xdr:nvSpPr>
        <xdr:cNvPr id="364" name="楕円 363"/>
        <xdr:cNvSpPr/>
      </xdr:nvSpPr>
      <xdr:spPr>
        <a:xfrm>
          <a:off x="9588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27939</xdr:rowOff>
    </xdr:to>
    <xdr:cxnSp macro="">
      <xdr:nvCxnSpPr>
        <xdr:cNvPr id="365" name="直線コネクタ 364"/>
        <xdr:cNvCxnSpPr/>
      </xdr:nvCxnSpPr>
      <xdr:spPr>
        <a:xfrm flipV="1">
          <a:off x="9639300" y="147713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66" name="楕円 365"/>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27939</xdr:rowOff>
    </xdr:from>
    <xdr:to>
      <xdr:col>50</xdr:col>
      <xdr:colOff>114300</xdr:colOff>
      <xdr:row>86</xdr:row>
      <xdr:rowOff>30480</xdr:rowOff>
    </xdr:to>
    <xdr:cxnSp macro="">
      <xdr:nvCxnSpPr>
        <xdr:cNvPr id="367" name="直線コネクタ 366"/>
        <xdr:cNvCxnSpPr/>
      </xdr:nvCxnSpPr>
      <xdr:spPr>
        <a:xfrm flipV="1">
          <a:off x="8750300" y="147726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152400</xdr:rowOff>
    </xdr:from>
    <xdr:to>
      <xdr:col>41</xdr:col>
      <xdr:colOff>101600</xdr:colOff>
      <xdr:row>86</xdr:row>
      <xdr:rowOff>82550</xdr:rowOff>
    </xdr:to>
    <xdr:sp macro="" textlink="">
      <xdr:nvSpPr>
        <xdr:cNvPr id="368" name="楕円 367"/>
        <xdr:cNvSpPr/>
      </xdr:nvSpPr>
      <xdr:spPr>
        <a:xfrm>
          <a:off x="7810500" y="1472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30480</xdr:rowOff>
    </xdr:from>
    <xdr:to>
      <xdr:col>45</xdr:col>
      <xdr:colOff>177800</xdr:colOff>
      <xdr:row>86</xdr:row>
      <xdr:rowOff>31750</xdr:rowOff>
    </xdr:to>
    <xdr:cxnSp macro="">
      <xdr:nvCxnSpPr>
        <xdr:cNvPr id="369" name="直線コネクタ 368"/>
        <xdr:cNvCxnSpPr/>
      </xdr:nvCxnSpPr>
      <xdr:spPr>
        <a:xfrm flipV="1">
          <a:off x="7861300" y="147751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133350</xdr:rowOff>
    </xdr:from>
    <xdr:to>
      <xdr:col>36</xdr:col>
      <xdr:colOff>165100</xdr:colOff>
      <xdr:row>86</xdr:row>
      <xdr:rowOff>63500</xdr:rowOff>
    </xdr:to>
    <xdr:sp macro="" textlink="">
      <xdr:nvSpPr>
        <xdr:cNvPr id="370" name="楕円 369"/>
        <xdr:cNvSpPr/>
      </xdr:nvSpPr>
      <xdr:spPr>
        <a:xfrm>
          <a:off x="6921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12700</xdr:rowOff>
    </xdr:from>
    <xdr:to>
      <xdr:col>41</xdr:col>
      <xdr:colOff>50800</xdr:colOff>
      <xdr:row>86</xdr:row>
      <xdr:rowOff>31750</xdr:rowOff>
    </xdr:to>
    <xdr:cxnSp macro="">
      <xdr:nvCxnSpPr>
        <xdr:cNvPr id="371" name="直線コネクタ 370"/>
        <xdr:cNvCxnSpPr/>
      </xdr:nvCxnSpPr>
      <xdr:spPr>
        <a:xfrm>
          <a:off x="6972300" y="14757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xdr:cNvSpPr txBox="1"/>
      </xdr:nvSpPr>
      <xdr:spPr>
        <a:xfrm>
          <a:off x="93917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xdr:cNvSpPr txBox="1"/>
      </xdr:nvSpPr>
      <xdr:spPr>
        <a:xfrm>
          <a:off x="8515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69866</xdr:rowOff>
    </xdr:from>
    <xdr:ext cx="469744" cy="259045"/>
    <xdr:sp macro="" textlink="">
      <xdr:nvSpPr>
        <xdr:cNvPr id="376" name="n_1mainValue【福祉施設】&#10;一人当たり面積"/>
        <xdr:cNvSpPr txBox="1"/>
      </xdr:nvSpPr>
      <xdr:spPr>
        <a:xfrm>
          <a:off x="9391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77" name="n_2mainValue【福祉施設】&#10;一人当たり面積"/>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73677</xdr:rowOff>
    </xdr:from>
    <xdr:ext cx="469744" cy="259045"/>
    <xdr:sp macro="" textlink="">
      <xdr:nvSpPr>
        <xdr:cNvPr id="378" name="n_3mainValue【福祉施設】&#10;一人当たり面積"/>
        <xdr:cNvSpPr txBox="1"/>
      </xdr:nvSpPr>
      <xdr:spPr>
        <a:xfrm>
          <a:off x="7626427" y="1481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54627</xdr:rowOff>
    </xdr:from>
    <xdr:ext cx="469744" cy="259045"/>
    <xdr:sp macro="" textlink="">
      <xdr:nvSpPr>
        <xdr:cNvPr id="379" name="n_4mainValue【福祉施設】&#10;一人当たり面積"/>
        <xdr:cNvSpPr txBox="1"/>
      </xdr:nvSpPr>
      <xdr:spPr>
        <a:xfrm>
          <a:off x="6737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421" name="楕円 420"/>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422" name="【市民会館】&#10;有形固定資産減価償却率該当値テキスト"/>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423" name="楕円 422"/>
        <xdr:cNvSpPr/>
      </xdr:nvSpPr>
      <xdr:spPr>
        <a:xfrm>
          <a:off x="3746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45176</xdr:rowOff>
    </xdr:from>
    <xdr:to>
      <xdr:col>24</xdr:col>
      <xdr:colOff>63500</xdr:colOff>
      <xdr:row>105</xdr:row>
      <xdr:rowOff>77832</xdr:rowOff>
    </xdr:to>
    <xdr:cxnSp macro="">
      <xdr:nvCxnSpPr>
        <xdr:cNvPr id="424" name="直線コネクタ 423"/>
        <xdr:cNvCxnSpPr/>
      </xdr:nvCxnSpPr>
      <xdr:spPr>
        <a:xfrm>
          <a:off x="3797300" y="180474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425" name="楕円 424"/>
        <xdr:cNvSpPr/>
      </xdr:nvSpPr>
      <xdr:spPr>
        <a:xfrm>
          <a:off x="2857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12519</xdr:rowOff>
    </xdr:from>
    <xdr:to>
      <xdr:col>19</xdr:col>
      <xdr:colOff>177800</xdr:colOff>
      <xdr:row>105</xdr:row>
      <xdr:rowOff>45176</xdr:rowOff>
    </xdr:to>
    <xdr:cxnSp macro="">
      <xdr:nvCxnSpPr>
        <xdr:cNvPr id="426" name="直線コネクタ 425"/>
        <xdr:cNvCxnSpPr/>
      </xdr:nvCxnSpPr>
      <xdr:spPr>
        <a:xfrm>
          <a:off x="2908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27" name="楕円 426"/>
        <xdr:cNvSpPr/>
      </xdr:nvSpPr>
      <xdr:spPr>
        <a:xfrm>
          <a:off x="1968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151312</xdr:rowOff>
    </xdr:from>
    <xdr:to>
      <xdr:col>15</xdr:col>
      <xdr:colOff>50800</xdr:colOff>
      <xdr:row>105</xdr:row>
      <xdr:rowOff>12519</xdr:rowOff>
    </xdr:to>
    <xdr:cxnSp macro="">
      <xdr:nvCxnSpPr>
        <xdr:cNvPr id="428" name="直線コネクタ 427"/>
        <xdr:cNvCxnSpPr/>
      </xdr:nvCxnSpPr>
      <xdr:spPr>
        <a:xfrm>
          <a:off x="2019300" y="179821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29" name="楕円 428"/>
        <xdr:cNvSpPr/>
      </xdr:nvSpPr>
      <xdr:spPr>
        <a:xfrm>
          <a:off x="1079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118655</xdr:rowOff>
    </xdr:from>
    <xdr:to>
      <xdr:col>10</xdr:col>
      <xdr:colOff>114300</xdr:colOff>
      <xdr:row>104</xdr:row>
      <xdr:rowOff>151312</xdr:rowOff>
    </xdr:to>
    <xdr:cxnSp macro="">
      <xdr:nvCxnSpPr>
        <xdr:cNvPr id="430" name="直線コネクタ 429"/>
        <xdr:cNvCxnSpPr/>
      </xdr:nvCxnSpPr>
      <xdr:spPr>
        <a:xfrm>
          <a:off x="1130300" y="179494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87103</xdr:rowOff>
    </xdr:from>
    <xdr:ext cx="405111" cy="259045"/>
    <xdr:sp macro="" textlink="">
      <xdr:nvSpPr>
        <xdr:cNvPr id="435" name="n_1mainValue【市民会館】&#10;有形固定資産減価償却率"/>
        <xdr:cNvSpPr txBox="1"/>
      </xdr:nvSpPr>
      <xdr:spPr>
        <a:xfrm>
          <a:off x="3582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436" name="n_2mainValue【市民会館】&#10;有形固定資産減価償却率"/>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7" name="n_3mainValue【市民会館】&#10;有形固定資産減価償却率"/>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8" name="n_4mainValue【市民会館】&#10;有形固定資産減価償却率"/>
        <xdr:cNvSpPr txBox="1"/>
      </xdr:nvSpPr>
      <xdr:spPr>
        <a:xfrm>
          <a:off x="927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133986</xdr:rowOff>
    </xdr:from>
    <xdr:to>
      <xdr:col>55</xdr:col>
      <xdr:colOff>50800</xdr:colOff>
      <xdr:row>106</xdr:row>
      <xdr:rowOff>64136</xdr:rowOff>
    </xdr:to>
    <xdr:sp macro="" textlink="">
      <xdr:nvSpPr>
        <xdr:cNvPr id="478" name="楕円 477"/>
        <xdr:cNvSpPr/>
      </xdr:nvSpPr>
      <xdr:spPr>
        <a:xfrm>
          <a:off x="104267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156863</xdr:rowOff>
    </xdr:from>
    <xdr:ext cx="469744" cy="259045"/>
    <xdr:sp macro="" textlink="">
      <xdr:nvSpPr>
        <xdr:cNvPr id="479" name="【市民会館】&#10;一人当たり面積該当値テキスト"/>
        <xdr:cNvSpPr txBox="1"/>
      </xdr:nvSpPr>
      <xdr:spPr>
        <a:xfrm>
          <a:off x="10515600"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143511</xdr:rowOff>
    </xdr:from>
    <xdr:to>
      <xdr:col>50</xdr:col>
      <xdr:colOff>165100</xdr:colOff>
      <xdr:row>106</xdr:row>
      <xdr:rowOff>73661</xdr:rowOff>
    </xdr:to>
    <xdr:sp macro="" textlink="">
      <xdr:nvSpPr>
        <xdr:cNvPr id="480" name="楕円 479"/>
        <xdr:cNvSpPr/>
      </xdr:nvSpPr>
      <xdr:spPr>
        <a:xfrm>
          <a:off x="9588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13336</xdr:rowOff>
    </xdr:from>
    <xdr:to>
      <xdr:col>55</xdr:col>
      <xdr:colOff>0</xdr:colOff>
      <xdr:row>106</xdr:row>
      <xdr:rowOff>22861</xdr:rowOff>
    </xdr:to>
    <xdr:cxnSp macro="">
      <xdr:nvCxnSpPr>
        <xdr:cNvPr id="481" name="直線コネクタ 480"/>
        <xdr:cNvCxnSpPr/>
      </xdr:nvCxnSpPr>
      <xdr:spPr>
        <a:xfrm flipV="1">
          <a:off x="9639300" y="181870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154939</xdr:rowOff>
    </xdr:from>
    <xdr:to>
      <xdr:col>46</xdr:col>
      <xdr:colOff>38100</xdr:colOff>
      <xdr:row>106</xdr:row>
      <xdr:rowOff>85089</xdr:rowOff>
    </xdr:to>
    <xdr:sp macro="" textlink="">
      <xdr:nvSpPr>
        <xdr:cNvPr id="482" name="楕円 481"/>
        <xdr:cNvSpPr/>
      </xdr:nvSpPr>
      <xdr:spPr>
        <a:xfrm>
          <a:off x="8699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22861</xdr:rowOff>
    </xdr:from>
    <xdr:to>
      <xdr:col>50</xdr:col>
      <xdr:colOff>114300</xdr:colOff>
      <xdr:row>106</xdr:row>
      <xdr:rowOff>34289</xdr:rowOff>
    </xdr:to>
    <xdr:cxnSp macro="">
      <xdr:nvCxnSpPr>
        <xdr:cNvPr id="483" name="直線コネクタ 482"/>
        <xdr:cNvCxnSpPr/>
      </xdr:nvCxnSpPr>
      <xdr:spPr>
        <a:xfrm flipV="1">
          <a:off x="8750300" y="18196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164464</xdr:rowOff>
    </xdr:from>
    <xdr:to>
      <xdr:col>41</xdr:col>
      <xdr:colOff>101600</xdr:colOff>
      <xdr:row>106</xdr:row>
      <xdr:rowOff>94614</xdr:rowOff>
    </xdr:to>
    <xdr:sp macro="" textlink="">
      <xdr:nvSpPr>
        <xdr:cNvPr id="484" name="楕円 483"/>
        <xdr:cNvSpPr/>
      </xdr:nvSpPr>
      <xdr:spPr>
        <a:xfrm>
          <a:off x="781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34289</xdr:rowOff>
    </xdr:from>
    <xdr:to>
      <xdr:col>45</xdr:col>
      <xdr:colOff>177800</xdr:colOff>
      <xdr:row>106</xdr:row>
      <xdr:rowOff>43814</xdr:rowOff>
    </xdr:to>
    <xdr:cxnSp macro="">
      <xdr:nvCxnSpPr>
        <xdr:cNvPr id="485" name="直線コネクタ 484"/>
        <xdr:cNvCxnSpPr/>
      </xdr:nvCxnSpPr>
      <xdr:spPr>
        <a:xfrm flipV="1">
          <a:off x="7861300" y="182079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636</xdr:rowOff>
    </xdr:from>
    <xdr:to>
      <xdr:col>36</xdr:col>
      <xdr:colOff>165100</xdr:colOff>
      <xdr:row>106</xdr:row>
      <xdr:rowOff>102236</xdr:rowOff>
    </xdr:to>
    <xdr:sp macro="" textlink="">
      <xdr:nvSpPr>
        <xdr:cNvPr id="486" name="楕円 485"/>
        <xdr:cNvSpPr/>
      </xdr:nvSpPr>
      <xdr:spPr>
        <a:xfrm>
          <a:off x="6921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43814</xdr:rowOff>
    </xdr:from>
    <xdr:to>
      <xdr:col>41</xdr:col>
      <xdr:colOff>50800</xdr:colOff>
      <xdr:row>106</xdr:row>
      <xdr:rowOff>51436</xdr:rowOff>
    </xdr:to>
    <xdr:cxnSp macro="">
      <xdr:nvCxnSpPr>
        <xdr:cNvPr id="487" name="直線コネクタ 486"/>
        <xdr:cNvCxnSpPr/>
      </xdr:nvCxnSpPr>
      <xdr:spPr>
        <a:xfrm flipV="1">
          <a:off x="6972300" y="182175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xdr:cNvSpPr txBox="1"/>
      </xdr:nvSpPr>
      <xdr:spPr>
        <a:xfrm>
          <a:off x="7626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20972</xdr:rowOff>
    </xdr:from>
    <xdr:ext cx="469744" cy="259045"/>
    <xdr:sp macro="" textlink="">
      <xdr:nvSpPr>
        <xdr:cNvPr id="491" name="n_4aveValue【市民会館】&#10;一人当たり面積"/>
        <xdr:cNvSpPr txBox="1"/>
      </xdr:nvSpPr>
      <xdr:spPr>
        <a:xfrm>
          <a:off x="6737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90188</xdr:rowOff>
    </xdr:from>
    <xdr:ext cx="469744" cy="259045"/>
    <xdr:sp macro="" textlink="">
      <xdr:nvSpPr>
        <xdr:cNvPr id="492" name="n_1main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101616</xdr:rowOff>
    </xdr:from>
    <xdr:ext cx="469744" cy="259045"/>
    <xdr:sp macro="" textlink="">
      <xdr:nvSpPr>
        <xdr:cNvPr id="493" name="n_2mainValue【市民会館】&#10;一人当たり面積"/>
        <xdr:cNvSpPr txBox="1"/>
      </xdr:nvSpPr>
      <xdr:spPr>
        <a:xfrm>
          <a:off x="8515427" y="1793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111141</xdr:rowOff>
    </xdr:from>
    <xdr:ext cx="469744" cy="259045"/>
    <xdr:sp macro="" textlink="">
      <xdr:nvSpPr>
        <xdr:cNvPr id="494" name="n_3mainValue【市民会館】&#10;一人当たり面積"/>
        <xdr:cNvSpPr txBox="1"/>
      </xdr:nvSpPr>
      <xdr:spPr>
        <a:xfrm>
          <a:off x="7626427" y="179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118763</xdr:rowOff>
    </xdr:from>
    <xdr:ext cx="469744" cy="259045"/>
    <xdr:sp macro="" textlink="">
      <xdr:nvSpPr>
        <xdr:cNvPr id="495" name="n_4mainValue【市民会館】&#10;一人当たり面積"/>
        <xdr:cNvSpPr txBox="1"/>
      </xdr:nvSpPr>
      <xdr:spPr>
        <a:xfrm>
          <a:off x="6737427" y="179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20501</xdr:rowOff>
    </xdr:from>
    <xdr:to>
      <xdr:col>85</xdr:col>
      <xdr:colOff>177800</xdr:colOff>
      <xdr:row>39</xdr:row>
      <xdr:rowOff>122101</xdr:rowOff>
    </xdr:to>
    <xdr:sp macro="" textlink="">
      <xdr:nvSpPr>
        <xdr:cNvPr id="537" name="楕円 536"/>
        <xdr:cNvSpPr/>
      </xdr:nvSpPr>
      <xdr:spPr>
        <a:xfrm>
          <a:off x="162687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170378</xdr:rowOff>
    </xdr:from>
    <xdr:ext cx="405111" cy="259045"/>
    <xdr:sp macro="" textlink="">
      <xdr:nvSpPr>
        <xdr:cNvPr id="538" name="【一般廃棄物処理施設】&#10;有形固定資産減価償却率該当値テキスト"/>
        <xdr:cNvSpPr txBox="1"/>
      </xdr:nvSpPr>
      <xdr:spPr>
        <a:xfrm>
          <a:off x="16357600"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147865</xdr:rowOff>
    </xdr:from>
    <xdr:to>
      <xdr:col>81</xdr:col>
      <xdr:colOff>101600</xdr:colOff>
      <xdr:row>39</xdr:row>
      <xdr:rowOff>78015</xdr:rowOff>
    </xdr:to>
    <xdr:sp macro="" textlink="">
      <xdr:nvSpPr>
        <xdr:cNvPr id="539" name="楕円 538"/>
        <xdr:cNvSpPr/>
      </xdr:nvSpPr>
      <xdr:spPr>
        <a:xfrm>
          <a:off x="15430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39</xdr:row>
      <xdr:rowOff>71301</xdr:rowOff>
    </xdr:to>
    <xdr:cxnSp macro="">
      <xdr:nvCxnSpPr>
        <xdr:cNvPr id="540" name="直線コネクタ 539"/>
        <xdr:cNvCxnSpPr/>
      </xdr:nvCxnSpPr>
      <xdr:spPr>
        <a:xfrm>
          <a:off x="15481300" y="6713765"/>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103777</xdr:rowOff>
    </xdr:from>
    <xdr:to>
      <xdr:col>76</xdr:col>
      <xdr:colOff>165100</xdr:colOff>
      <xdr:row>39</xdr:row>
      <xdr:rowOff>33927</xdr:rowOff>
    </xdr:to>
    <xdr:sp macro="" textlink="">
      <xdr:nvSpPr>
        <xdr:cNvPr id="541" name="楕円 540"/>
        <xdr:cNvSpPr/>
      </xdr:nvSpPr>
      <xdr:spPr>
        <a:xfrm>
          <a:off x="14541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154577</xdr:rowOff>
    </xdr:from>
    <xdr:to>
      <xdr:col>81</xdr:col>
      <xdr:colOff>50800</xdr:colOff>
      <xdr:row>39</xdr:row>
      <xdr:rowOff>27215</xdr:rowOff>
    </xdr:to>
    <xdr:cxnSp macro="">
      <xdr:nvCxnSpPr>
        <xdr:cNvPr id="542" name="直線コネクタ 541"/>
        <xdr:cNvCxnSpPr/>
      </xdr:nvCxnSpPr>
      <xdr:spPr>
        <a:xfrm>
          <a:off x="14592300" y="6669677"/>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543" name="楕円 542"/>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154577</xdr:rowOff>
    </xdr:to>
    <xdr:cxnSp macro="">
      <xdr:nvCxnSpPr>
        <xdr:cNvPr id="544" name="直線コネクタ 543"/>
        <xdr:cNvCxnSpPr/>
      </xdr:nvCxnSpPr>
      <xdr:spPr>
        <a:xfrm>
          <a:off x="13703300" y="662559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15603</xdr:rowOff>
    </xdr:from>
    <xdr:to>
      <xdr:col>67</xdr:col>
      <xdr:colOff>101600</xdr:colOff>
      <xdr:row>38</xdr:row>
      <xdr:rowOff>117203</xdr:rowOff>
    </xdr:to>
    <xdr:sp macro="" textlink="">
      <xdr:nvSpPr>
        <xdr:cNvPr id="545" name="楕円 544"/>
        <xdr:cNvSpPr/>
      </xdr:nvSpPr>
      <xdr:spPr>
        <a:xfrm>
          <a:off x="12763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66403</xdr:rowOff>
    </xdr:from>
    <xdr:to>
      <xdr:col>71</xdr:col>
      <xdr:colOff>177800</xdr:colOff>
      <xdr:row>38</xdr:row>
      <xdr:rowOff>110490</xdr:rowOff>
    </xdr:to>
    <xdr:cxnSp macro="">
      <xdr:nvCxnSpPr>
        <xdr:cNvPr id="546" name="直線コネクタ 545"/>
        <xdr:cNvCxnSpPr/>
      </xdr:nvCxnSpPr>
      <xdr:spPr>
        <a:xfrm>
          <a:off x="12814300" y="658150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69142</xdr:rowOff>
    </xdr:from>
    <xdr:ext cx="405111" cy="259045"/>
    <xdr:sp macro="" textlink="">
      <xdr:nvSpPr>
        <xdr:cNvPr id="551" name="n_1mainValue【一般廃棄物処理施設】&#10;有形固定資産減価償却率"/>
        <xdr:cNvSpPr txBox="1"/>
      </xdr:nvSpPr>
      <xdr:spPr>
        <a:xfrm>
          <a:off x="152660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25054</xdr:rowOff>
    </xdr:from>
    <xdr:ext cx="405111" cy="259045"/>
    <xdr:sp macro="" textlink="">
      <xdr:nvSpPr>
        <xdr:cNvPr id="552" name="n_2mainValue【一般廃棄物処理施設】&#10;有形固定資産減価償却率"/>
        <xdr:cNvSpPr txBox="1"/>
      </xdr:nvSpPr>
      <xdr:spPr>
        <a:xfrm>
          <a:off x="14389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553" name="n_3mainValue【一般廃棄物処理施設】&#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133730</xdr:rowOff>
    </xdr:from>
    <xdr:ext cx="405111" cy="259045"/>
    <xdr:sp macro="" textlink="">
      <xdr:nvSpPr>
        <xdr:cNvPr id="554" name="n_4mainValue【一般廃棄物処理施設】&#10;有形固定資産減価償却率"/>
        <xdr:cNvSpPr txBox="1"/>
      </xdr:nvSpPr>
      <xdr:spPr>
        <a:xfrm>
          <a:off x="12611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5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12299</xdr:rowOff>
    </xdr:from>
    <xdr:to>
      <xdr:col>116</xdr:col>
      <xdr:colOff>114300</xdr:colOff>
      <xdr:row>38</xdr:row>
      <xdr:rowOff>113899</xdr:rowOff>
    </xdr:to>
    <xdr:sp macro="" textlink="">
      <xdr:nvSpPr>
        <xdr:cNvPr id="592" name="楕円 591"/>
        <xdr:cNvSpPr/>
      </xdr:nvSpPr>
      <xdr:spPr>
        <a:xfrm>
          <a:off x="22110700" y="65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35176</xdr:rowOff>
    </xdr:from>
    <xdr:ext cx="599010" cy="259045"/>
    <xdr:sp macro="" textlink="">
      <xdr:nvSpPr>
        <xdr:cNvPr id="593" name="【一般廃棄物処理施設】&#10;一人当たり有形固定資産（償却資産）額該当値テキスト"/>
        <xdr:cNvSpPr txBox="1"/>
      </xdr:nvSpPr>
      <xdr:spPr>
        <a:xfrm>
          <a:off x="22199600" y="63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33216</xdr:rowOff>
    </xdr:from>
    <xdr:to>
      <xdr:col>112</xdr:col>
      <xdr:colOff>38100</xdr:colOff>
      <xdr:row>38</xdr:row>
      <xdr:rowOff>134816</xdr:rowOff>
    </xdr:to>
    <xdr:sp macro="" textlink="">
      <xdr:nvSpPr>
        <xdr:cNvPr id="594" name="楕円 593"/>
        <xdr:cNvSpPr/>
      </xdr:nvSpPr>
      <xdr:spPr>
        <a:xfrm>
          <a:off x="21272500" y="65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63099</xdr:rowOff>
    </xdr:from>
    <xdr:to>
      <xdr:col>116</xdr:col>
      <xdr:colOff>63500</xdr:colOff>
      <xdr:row>38</xdr:row>
      <xdr:rowOff>84016</xdr:rowOff>
    </xdr:to>
    <xdr:cxnSp macro="">
      <xdr:nvCxnSpPr>
        <xdr:cNvPr id="595" name="直線コネクタ 594"/>
        <xdr:cNvCxnSpPr/>
      </xdr:nvCxnSpPr>
      <xdr:spPr>
        <a:xfrm flipV="1">
          <a:off x="21323300" y="6578199"/>
          <a:ext cx="8382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41994</xdr:rowOff>
    </xdr:from>
    <xdr:to>
      <xdr:col>107</xdr:col>
      <xdr:colOff>101600</xdr:colOff>
      <xdr:row>38</xdr:row>
      <xdr:rowOff>143594</xdr:rowOff>
    </xdr:to>
    <xdr:sp macro="" textlink="">
      <xdr:nvSpPr>
        <xdr:cNvPr id="596" name="楕円 595"/>
        <xdr:cNvSpPr/>
      </xdr:nvSpPr>
      <xdr:spPr>
        <a:xfrm>
          <a:off x="20383500" y="65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84016</xdr:rowOff>
    </xdr:from>
    <xdr:to>
      <xdr:col>111</xdr:col>
      <xdr:colOff>177800</xdr:colOff>
      <xdr:row>38</xdr:row>
      <xdr:rowOff>92794</xdr:rowOff>
    </xdr:to>
    <xdr:cxnSp macro="">
      <xdr:nvCxnSpPr>
        <xdr:cNvPr id="597" name="直線コネクタ 596"/>
        <xdr:cNvCxnSpPr/>
      </xdr:nvCxnSpPr>
      <xdr:spPr>
        <a:xfrm flipV="1">
          <a:off x="20434300" y="6599116"/>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55052</xdr:rowOff>
    </xdr:from>
    <xdr:to>
      <xdr:col>102</xdr:col>
      <xdr:colOff>165100</xdr:colOff>
      <xdr:row>38</xdr:row>
      <xdr:rowOff>156652</xdr:rowOff>
    </xdr:to>
    <xdr:sp macro="" textlink="">
      <xdr:nvSpPr>
        <xdr:cNvPr id="598" name="楕円 597"/>
        <xdr:cNvSpPr/>
      </xdr:nvSpPr>
      <xdr:spPr>
        <a:xfrm>
          <a:off x="19494500" y="65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92794</xdr:rowOff>
    </xdr:from>
    <xdr:to>
      <xdr:col>107</xdr:col>
      <xdr:colOff>50800</xdr:colOff>
      <xdr:row>38</xdr:row>
      <xdr:rowOff>105852</xdr:rowOff>
    </xdr:to>
    <xdr:cxnSp macro="">
      <xdr:nvCxnSpPr>
        <xdr:cNvPr id="599" name="直線コネクタ 598"/>
        <xdr:cNvCxnSpPr/>
      </xdr:nvCxnSpPr>
      <xdr:spPr>
        <a:xfrm flipV="1">
          <a:off x="19545300" y="6607894"/>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72361</xdr:rowOff>
    </xdr:from>
    <xdr:to>
      <xdr:col>98</xdr:col>
      <xdr:colOff>38100</xdr:colOff>
      <xdr:row>39</xdr:row>
      <xdr:rowOff>2511</xdr:rowOff>
    </xdr:to>
    <xdr:sp macro="" textlink="">
      <xdr:nvSpPr>
        <xdr:cNvPr id="600" name="楕円 599"/>
        <xdr:cNvSpPr/>
      </xdr:nvSpPr>
      <xdr:spPr>
        <a:xfrm>
          <a:off x="18605500" y="658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105852</xdr:rowOff>
    </xdr:from>
    <xdr:to>
      <xdr:col>102</xdr:col>
      <xdr:colOff>114300</xdr:colOff>
      <xdr:row>38</xdr:row>
      <xdr:rowOff>123161</xdr:rowOff>
    </xdr:to>
    <xdr:cxnSp macro="">
      <xdr:nvCxnSpPr>
        <xdr:cNvPr id="601" name="直線コネクタ 600"/>
        <xdr:cNvCxnSpPr/>
      </xdr:nvCxnSpPr>
      <xdr:spPr>
        <a:xfrm flipV="1">
          <a:off x="18656300" y="6620952"/>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92526</xdr:rowOff>
    </xdr:from>
    <xdr:ext cx="599010" cy="259045"/>
    <xdr:sp macro="" textlink="">
      <xdr:nvSpPr>
        <xdr:cNvPr id="602" name="n_1aveValue【一般廃棄物処理施設】&#10;一人当たり有形固定資産（償却資産）額"/>
        <xdr:cNvSpPr txBox="1"/>
      </xdr:nvSpPr>
      <xdr:spPr>
        <a:xfrm>
          <a:off x="21011095" y="695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101046</xdr:rowOff>
    </xdr:from>
    <xdr:ext cx="599010" cy="259045"/>
    <xdr:sp macro="" textlink="">
      <xdr:nvSpPr>
        <xdr:cNvPr id="603" name="n_2aveValue【一般廃棄物処理施設】&#10;一人当たり有形固定資産（償却資産）額"/>
        <xdr:cNvSpPr txBox="1"/>
      </xdr:nvSpPr>
      <xdr:spPr>
        <a:xfrm>
          <a:off x="20134795" y="69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126384</xdr:rowOff>
    </xdr:from>
    <xdr:ext cx="534377" cy="259045"/>
    <xdr:sp macro="" textlink="">
      <xdr:nvSpPr>
        <xdr:cNvPr id="605" name="n_4aveValue【一般廃棄物処理施設】&#10;一人当たり有形固定資産（償却資産）額"/>
        <xdr:cNvSpPr txBox="1"/>
      </xdr:nvSpPr>
      <xdr:spPr>
        <a:xfrm>
          <a:off x="18389111" y="698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151343</xdr:rowOff>
    </xdr:from>
    <xdr:ext cx="599010" cy="259045"/>
    <xdr:sp macro="" textlink="">
      <xdr:nvSpPr>
        <xdr:cNvPr id="606" name="n_1mainValue【一般廃棄物処理施設】&#10;一人当たり有形固定資産（償却資産）額"/>
        <xdr:cNvSpPr txBox="1"/>
      </xdr:nvSpPr>
      <xdr:spPr>
        <a:xfrm>
          <a:off x="21011095" y="63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160121</xdr:rowOff>
    </xdr:from>
    <xdr:ext cx="599010" cy="259045"/>
    <xdr:sp macro="" textlink="">
      <xdr:nvSpPr>
        <xdr:cNvPr id="607" name="n_2mainValue【一般廃棄物処理施設】&#10;一人当たり有形固定資産（償却資産）額"/>
        <xdr:cNvSpPr txBox="1"/>
      </xdr:nvSpPr>
      <xdr:spPr>
        <a:xfrm>
          <a:off x="20134795" y="633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147779</xdr:rowOff>
    </xdr:from>
    <xdr:ext cx="599010" cy="259045"/>
    <xdr:sp macro="" textlink="">
      <xdr:nvSpPr>
        <xdr:cNvPr id="608" name="n_3mainValue【一般廃棄物処理施設】&#10;一人当たり有形固定資産（償却資産）額"/>
        <xdr:cNvSpPr txBox="1"/>
      </xdr:nvSpPr>
      <xdr:spPr>
        <a:xfrm>
          <a:off x="19245795" y="666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19038</xdr:rowOff>
    </xdr:from>
    <xdr:ext cx="599010" cy="259045"/>
    <xdr:sp macro="" textlink="">
      <xdr:nvSpPr>
        <xdr:cNvPr id="609" name="n_4mainValue【一般廃棄物処理施設】&#10;一人当たり有形固定資産（償却資産）額"/>
        <xdr:cNvSpPr txBox="1"/>
      </xdr:nvSpPr>
      <xdr:spPr>
        <a:xfrm>
          <a:off x="18356795" y="636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85089</xdr:rowOff>
    </xdr:from>
    <xdr:to>
      <xdr:col>85</xdr:col>
      <xdr:colOff>177800</xdr:colOff>
      <xdr:row>79</xdr:row>
      <xdr:rowOff>15239</xdr:rowOff>
    </xdr:to>
    <xdr:sp macro="" textlink="">
      <xdr:nvSpPr>
        <xdr:cNvPr id="665" name="楕円 664"/>
        <xdr:cNvSpPr/>
      </xdr:nvSpPr>
      <xdr:spPr>
        <a:xfrm>
          <a:off x="162687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107966</xdr:rowOff>
    </xdr:from>
    <xdr:ext cx="405111" cy="259045"/>
    <xdr:sp macro="" textlink="">
      <xdr:nvSpPr>
        <xdr:cNvPr id="666" name="【消防施設】&#10;有形固定資産減価償却率該当値テキスト"/>
        <xdr:cNvSpPr txBox="1"/>
      </xdr:nvSpPr>
      <xdr:spPr>
        <a:xfrm>
          <a:off x="16357600"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21589</xdr:rowOff>
    </xdr:from>
    <xdr:to>
      <xdr:col>81</xdr:col>
      <xdr:colOff>101600</xdr:colOff>
      <xdr:row>79</xdr:row>
      <xdr:rowOff>123189</xdr:rowOff>
    </xdr:to>
    <xdr:sp macro="" textlink="">
      <xdr:nvSpPr>
        <xdr:cNvPr id="667" name="楕円 666"/>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135889</xdr:rowOff>
    </xdr:from>
    <xdr:to>
      <xdr:col>85</xdr:col>
      <xdr:colOff>127000</xdr:colOff>
      <xdr:row>79</xdr:row>
      <xdr:rowOff>72389</xdr:rowOff>
    </xdr:to>
    <xdr:cxnSp macro="">
      <xdr:nvCxnSpPr>
        <xdr:cNvPr id="668" name="直線コネクタ 667"/>
        <xdr:cNvCxnSpPr/>
      </xdr:nvCxnSpPr>
      <xdr:spPr>
        <a:xfrm flipV="1">
          <a:off x="15481300" y="13508989"/>
          <a:ext cx="8382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64770</xdr:rowOff>
    </xdr:from>
    <xdr:to>
      <xdr:col>76</xdr:col>
      <xdr:colOff>165100</xdr:colOff>
      <xdr:row>83</xdr:row>
      <xdr:rowOff>166370</xdr:rowOff>
    </xdr:to>
    <xdr:sp macro="" textlink="">
      <xdr:nvSpPr>
        <xdr:cNvPr id="669" name="楕円 668"/>
        <xdr:cNvSpPr/>
      </xdr:nvSpPr>
      <xdr:spPr>
        <a:xfrm>
          <a:off x="14541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83</xdr:row>
      <xdr:rowOff>115570</xdr:rowOff>
    </xdr:to>
    <xdr:cxnSp macro="">
      <xdr:nvCxnSpPr>
        <xdr:cNvPr id="670" name="直線コネクタ 669"/>
        <xdr:cNvCxnSpPr/>
      </xdr:nvCxnSpPr>
      <xdr:spPr>
        <a:xfrm flipV="1">
          <a:off x="14592300" y="13616939"/>
          <a:ext cx="889000" cy="7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671" name="楕円 670"/>
        <xdr:cNvSpPr/>
      </xdr:nvSpPr>
      <xdr:spPr>
        <a:xfrm>
          <a:off x="1365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115570</xdr:rowOff>
    </xdr:to>
    <xdr:cxnSp macro="">
      <xdr:nvCxnSpPr>
        <xdr:cNvPr id="672" name="直線コネクタ 671"/>
        <xdr:cNvCxnSpPr/>
      </xdr:nvCxnSpPr>
      <xdr:spPr>
        <a:xfrm>
          <a:off x="13703300" y="143179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7620</xdr:rowOff>
    </xdr:from>
    <xdr:to>
      <xdr:col>67</xdr:col>
      <xdr:colOff>101600</xdr:colOff>
      <xdr:row>83</xdr:row>
      <xdr:rowOff>109220</xdr:rowOff>
    </xdr:to>
    <xdr:sp macro="" textlink="">
      <xdr:nvSpPr>
        <xdr:cNvPr id="673" name="楕円 672"/>
        <xdr:cNvSpPr/>
      </xdr:nvSpPr>
      <xdr:spPr>
        <a:xfrm>
          <a:off x="12763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58420</xdr:rowOff>
    </xdr:from>
    <xdr:to>
      <xdr:col>71</xdr:col>
      <xdr:colOff>177800</xdr:colOff>
      <xdr:row>83</xdr:row>
      <xdr:rowOff>87630</xdr:rowOff>
    </xdr:to>
    <xdr:cxnSp macro="">
      <xdr:nvCxnSpPr>
        <xdr:cNvPr id="674" name="直線コネクタ 673"/>
        <xdr:cNvCxnSpPr/>
      </xdr:nvCxnSpPr>
      <xdr:spPr>
        <a:xfrm>
          <a:off x="12814300" y="142887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67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67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67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139716</xdr:rowOff>
    </xdr:from>
    <xdr:ext cx="405111" cy="259045"/>
    <xdr:sp macro="" textlink="">
      <xdr:nvSpPr>
        <xdr:cNvPr id="679" name="n_1mainValue【消防施設】&#10;有形固定資産減価償却率"/>
        <xdr:cNvSpPr txBox="1"/>
      </xdr:nvSpPr>
      <xdr:spPr>
        <a:xfrm>
          <a:off x="15266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157497</xdr:rowOff>
    </xdr:from>
    <xdr:ext cx="405111" cy="259045"/>
    <xdr:sp macro="" textlink="">
      <xdr:nvSpPr>
        <xdr:cNvPr id="680" name="n_2mainValue【消防施設】&#10;有形固定資産減価償却率"/>
        <xdr:cNvSpPr txBox="1"/>
      </xdr:nvSpPr>
      <xdr:spPr>
        <a:xfrm>
          <a:off x="14389744"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681" name="n_3mainValue【消防施設】&#10;有形固定資産減価償却率"/>
        <xdr:cNvSpPr txBox="1"/>
      </xdr:nvSpPr>
      <xdr:spPr>
        <a:xfrm>
          <a:off x="13500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100347</xdr:rowOff>
    </xdr:from>
    <xdr:ext cx="405111" cy="259045"/>
    <xdr:sp macro="" textlink="">
      <xdr:nvSpPr>
        <xdr:cNvPr id="682" name="n_4mainValue【消防施設】&#10;有形固定資産減価償却率"/>
        <xdr:cNvSpPr txBox="1"/>
      </xdr:nvSpPr>
      <xdr:spPr>
        <a:xfrm>
          <a:off x="12611744" y="1433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63153</xdr:rowOff>
    </xdr:from>
    <xdr:to>
      <xdr:col>116</xdr:col>
      <xdr:colOff>114300</xdr:colOff>
      <xdr:row>86</xdr:row>
      <xdr:rowOff>164753</xdr:rowOff>
    </xdr:to>
    <xdr:sp macro="" textlink="">
      <xdr:nvSpPr>
        <xdr:cNvPr id="722" name="楕円 721"/>
        <xdr:cNvSpPr/>
      </xdr:nvSpPr>
      <xdr:spPr>
        <a:xfrm>
          <a:off x="22110700" y="148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63061</xdr:rowOff>
    </xdr:from>
    <xdr:to>
      <xdr:col>112</xdr:col>
      <xdr:colOff>38100</xdr:colOff>
      <xdr:row>86</xdr:row>
      <xdr:rowOff>164661</xdr:rowOff>
    </xdr:to>
    <xdr:sp macro="" textlink="">
      <xdr:nvSpPr>
        <xdr:cNvPr id="724" name="楕円 723"/>
        <xdr:cNvSpPr/>
      </xdr:nvSpPr>
      <xdr:spPr>
        <a:xfrm>
          <a:off x="21272500" y="148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113861</xdr:rowOff>
    </xdr:from>
    <xdr:to>
      <xdr:col>116</xdr:col>
      <xdr:colOff>63500</xdr:colOff>
      <xdr:row>86</xdr:row>
      <xdr:rowOff>113953</xdr:rowOff>
    </xdr:to>
    <xdr:cxnSp macro="">
      <xdr:nvCxnSpPr>
        <xdr:cNvPr id="725" name="直線コネクタ 724"/>
        <xdr:cNvCxnSpPr/>
      </xdr:nvCxnSpPr>
      <xdr:spPr>
        <a:xfrm>
          <a:off x="21323300" y="1485856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63317</xdr:rowOff>
    </xdr:from>
    <xdr:to>
      <xdr:col>107</xdr:col>
      <xdr:colOff>101600</xdr:colOff>
      <xdr:row>86</xdr:row>
      <xdr:rowOff>164917</xdr:rowOff>
    </xdr:to>
    <xdr:sp macro="" textlink="">
      <xdr:nvSpPr>
        <xdr:cNvPr id="726" name="楕円 725"/>
        <xdr:cNvSpPr/>
      </xdr:nvSpPr>
      <xdr:spPr>
        <a:xfrm>
          <a:off x="20383500" y="1480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113861</xdr:rowOff>
    </xdr:from>
    <xdr:to>
      <xdr:col>111</xdr:col>
      <xdr:colOff>177800</xdr:colOff>
      <xdr:row>86</xdr:row>
      <xdr:rowOff>114117</xdr:rowOff>
    </xdr:to>
    <xdr:cxnSp macro="">
      <xdr:nvCxnSpPr>
        <xdr:cNvPr id="727" name="直線コネクタ 726"/>
        <xdr:cNvCxnSpPr/>
      </xdr:nvCxnSpPr>
      <xdr:spPr>
        <a:xfrm flipV="1">
          <a:off x="20434300" y="14858561"/>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63320</xdr:rowOff>
    </xdr:from>
    <xdr:to>
      <xdr:col>102</xdr:col>
      <xdr:colOff>165100</xdr:colOff>
      <xdr:row>86</xdr:row>
      <xdr:rowOff>164920</xdr:rowOff>
    </xdr:to>
    <xdr:sp macro="" textlink="">
      <xdr:nvSpPr>
        <xdr:cNvPr id="728" name="楕円 727"/>
        <xdr:cNvSpPr/>
      </xdr:nvSpPr>
      <xdr:spPr>
        <a:xfrm>
          <a:off x="19494500" y="148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114117</xdr:rowOff>
    </xdr:from>
    <xdr:to>
      <xdr:col>107</xdr:col>
      <xdr:colOff>50800</xdr:colOff>
      <xdr:row>86</xdr:row>
      <xdr:rowOff>114120</xdr:rowOff>
    </xdr:to>
    <xdr:cxnSp macro="">
      <xdr:nvCxnSpPr>
        <xdr:cNvPr id="729" name="直線コネクタ 728"/>
        <xdr:cNvCxnSpPr/>
      </xdr:nvCxnSpPr>
      <xdr:spPr>
        <a:xfrm flipV="1">
          <a:off x="19545300" y="14858817"/>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63333</xdr:rowOff>
    </xdr:from>
    <xdr:to>
      <xdr:col>98</xdr:col>
      <xdr:colOff>38100</xdr:colOff>
      <xdr:row>86</xdr:row>
      <xdr:rowOff>164933</xdr:rowOff>
    </xdr:to>
    <xdr:sp macro="" textlink="">
      <xdr:nvSpPr>
        <xdr:cNvPr id="730" name="楕円 729"/>
        <xdr:cNvSpPr/>
      </xdr:nvSpPr>
      <xdr:spPr>
        <a:xfrm>
          <a:off x="18605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114120</xdr:rowOff>
    </xdr:from>
    <xdr:to>
      <xdr:col>102</xdr:col>
      <xdr:colOff>114300</xdr:colOff>
      <xdr:row>86</xdr:row>
      <xdr:rowOff>114133</xdr:rowOff>
    </xdr:to>
    <xdr:cxnSp macro="">
      <xdr:nvCxnSpPr>
        <xdr:cNvPr id="731" name="直線コネクタ 730"/>
        <xdr:cNvCxnSpPr/>
      </xdr:nvCxnSpPr>
      <xdr:spPr>
        <a:xfrm flipV="1">
          <a:off x="18656300" y="14858820"/>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155788</xdr:rowOff>
    </xdr:from>
    <xdr:ext cx="469744" cy="259045"/>
    <xdr:sp macro="" textlink="">
      <xdr:nvSpPr>
        <xdr:cNvPr id="736" name="n_1mainValue【消防施設】&#10;一人当たり面積"/>
        <xdr:cNvSpPr txBox="1"/>
      </xdr:nvSpPr>
      <xdr:spPr>
        <a:xfrm>
          <a:off x="21075727" y="149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156044</xdr:rowOff>
    </xdr:from>
    <xdr:ext cx="469744" cy="259045"/>
    <xdr:sp macro="" textlink="">
      <xdr:nvSpPr>
        <xdr:cNvPr id="737" name="n_2mainValue【消防施設】&#10;一人当たり面積"/>
        <xdr:cNvSpPr txBox="1"/>
      </xdr:nvSpPr>
      <xdr:spPr>
        <a:xfrm>
          <a:off x="20199427" y="1490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156047</xdr:rowOff>
    </xdr:from>
    <xdr:ext cx="469744" cy="259045"/>
    <xdr:sp macro="" textlink="">
      <xdr:nvSpPr>
        <xdr:cNvPr id="738" name="n_3mainValue【消防施設】&#10;一人当たり面積"/>
        <xdr:cNvSpPr txBox="1"/>
      </xdr:nvSpPr>
      <xdr:spPr>
        <a:xfrm>
          <a:off x="19310427" y="1490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156060</xdr:rowOff>
    </xdr:from>
    <xdr:ext cx="469744" cy="259045"/>
    <xdr:sp macro="" textlink="">
      <xdr:nvSpPr>
        <xdr:cNvPr id="739" name="n_4mainValue【消防施設】&#10;一人当たり面積"/>
        <xdr:cNvSpPr txBox="1"/>
      </xdr:nvSpPr>
      <xdr:spPr>
        <a:xfrm>
          <a:off x="18421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103777</xdr:rowOff>
    </xdr:from>
    <xdr:to>
      <xdr:col>85</xdr:col>
      <xdr:colOff>177800</xdr:colOff>
      <xdr:row>105</xdr:row>
      <xdr:rowOff>33927</xdr:rowOff>
    </xdr:to>
    <xdr:sp macro="" textlink="">
      <xdr:nvSpPr>
        <xdr:cNvPr id="781" name="楕円 780"/>
        <xdr:cNvSpPr/>
      </xdr:nvSpPr>
      <xdr:spPr>
        <a:xfrm>
          <a:off x="162687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82204</xdr:rowOff>
    </xdr:from>
    <xdr:ext cx="405111" cy="259045"/>
    <xdr:sp macro="" textlink="">
      <xdr:nvSpPr>
        <xdr:cNvPr id="782" name="【庁舎】&#10;有形固定資産減価償却率該当値テキスト"/>
        <xdr:cNvSpPr txBox="1"/>
      </xdr:nvSpPr>
      <xdr:spPr>
        <a:xfrm>
          <a:off x="16357600"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72752</xdr:rowOff>
    </xdr:from>
    <xdr:to>
      <xdr:col>81</xdr:col>
      <xdr:colOff>101600</xdr:colOff>
      <xdr:row>105</xdr:row>
      <xdr:rowOff>2902</xdr:rowOff>
    </xdr:to>
    <xdr:sp macro="" textlink="">
      <xdr:nvSpPr>
        <xdr:cNvPr id="783" name="楕円 782"/>
        <xdr:cNvSpPr/>
      </xdr:nvSpPr>
      <xdr:spPr>
        <a:xfrm>
          <a:off x="15430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154577</xdr:rowOff>
    </xdr:to>
    <xdr:cxnSp macro="">
      <xdr:nvCxnSpPr>
        <xdr:cNvPr id="784" name="直線コネクタ 783"/>
        <xdr:cNvCxnSpPr/>
      </xdr:nvCxnSpPr>
      <xdr:spPr>
        <a:xfrm>
          <a:off x="15481300" y="179543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35198</xdr:rowOff>
    </xdr:from>
    <xdr:to>
      <xdr:col>76</xdr:col>
      <xdr:colOff>165100</xdr:colOff>
      <xdr:row>104</xdr:row>
      <xdr:rowOff>136798</xdr:rowOff>
    </xdr:to>
    <xdr:sp macro="" textlink="">
      <xdr:nvSpPr>
        <xdr:cNvPr id="785" name="楕円 784"/>
        <xdr:cNvSpPr/>
      </xdr:nvSpPr>
      <xdr:spPr>
        <a:xfrm>
          <a:off x="14541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85998</xdr:rowOff>
    </xdr:from>
    <xdr:to>
      <xdr:col>81</xdr:col>
      <xdr:colOff>50800</xdr:colOff>
      <xdr:row>104</xdr:row>
      <xdr:rowOff>123552</xdr:rowOff>
    </xdr:to>
    <xdr:cxnSp macro="">
      <xdr:nvCxnSpPr>
        <xdr:cNvPr id="786" name="直線コネクタ 785"/>
        <xdr:cNvCxnSpPr/>
      </xdr:nvCxnSpPr>
      <xdr:spPr>
        <a:xfrm>
          <a:off x="14592300" y="179167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87" name="楕円 786"/>
        <xdr:cNvSpPr/>
      </xdr:nvSpPr>
      <xdr:spPr>
        <a:xfrm>
          <a:off x="13652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50074</xdr:rowOff>
    </xdr:from>
    <xdr:to>
      <xdr:col>76</xdr:col>
      <xdr:colOff>114300</xdr:colOff>
      <xdr:row>104</xdr:row>
      <xdr:rowOff>85998</xdr:rowOff>
    </xdr:to>
    <xdr:cxnSp macro="">
      <xdr:nvCxnSpPr>
        <xdr:cNvPr id="788" name="直線コネクタ 787"/>
        <xdr:cNvCxnSpPr/>
      </xdr:nvCxnSpPr>
      <xdr:spPr>
        <a:xfrm>
          <a:off x="13703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136434</xdr:rowOff>
    </xdr:from>
    <xdr:to>
      <xdr:col>67</xdr:col>
      <xdr:colOff>101600</xdr:colOff>
      <xdr:row>104</xdr:row>
      <xdr:rowOff>66584</xdr:rowOff>
    </xdr:to>
    <xdr:sp macro="" textlink="">
      <xdr:nvSpPr>
        <xdr:cNvPr id="789" name="楕円 788"/>
        <xdr:cNvSpPr/>
      </xdr:nvSpPr>
      <xdr:spPr>
        <a:xfrm>
          <a:off x="12763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50074</xdr:rowOff>
    </xdr:to>
    <xdr:cxnSp macro="">
      <xdr:nvCxnSpPr>
        <xdr:cNvPr id="790" name="直線コネクタ 789"/>
        <xdr:cNvCxnSpPr/>
      </xdr:nvCxnSpPr>
      <xdr:spPr>
        <a:xfrm>
          <a:off x="12814300" y="1784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9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79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79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165479</xdr:rowOff>
    </xdr:from>
    <xdr:ext cx="405111" cy="259045"/>
    <xdr:sp macro="" textlink="">
      <xdr:nvSpPr>
        <xdr:cNvPr id="795" name="n_1mainValue【庁舎】&#10;有形固定資産減価償却率"/>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153325</xdr:rowOff>
    </xdr:from>
    <xdr:ext cx="405111" cy="259045"/>
    <xdr:sp macro="" textlink="">
      <xdr:nvSpPr>
        <xdr:cNvPr id="796" name="n_2mainValue【庁舎】&#10;有形固定資産減価償却率"/>
        <xdr:cNvSpPr txBox="1"/>
      </xdr:nvSpPr>
      <xdr:spPr>
        <a:xfrm>
          <a:off x="14389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97" name="n_3main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83111</xdr:rowOff>
    </xdr:from>
    <xdr:ext cx="405111" cy="259045"/>
    <xdr:sp macro="" textlink="">
      <xdr:nvSpPr>
        <xdr:cNvPr id="798" name="n_4mainValue【庁舎】&#10;有形固定資産減価償却率"/>
        <xdr:cNvSpPr txBox="1"/>
      </xdr:nvSpPr>
      <xdr:spPr>
        <a:xfrm>
          <a:off x="12611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134801</xdr:rowOff>
    </xdr:from>
    <xdr:to>
      <xdr:col>116</xdr:col>
      <xdr:colOff>114300</xdr:colOff>
      <xdr:row>106</xdr:row>
      <xdr:rowOff>64951</xdr:rowOff>
    </xdr:to>
    <xdr:sp macro="" textlink="">
      <xdr:nvSpPr>
        <xdr:cNvPr id="840" name="楕円 839"/>
        <xdr:cNvSpPr/>
      </xdr:nvSpPr>
      <xdr:spPr>
        <a:xfrm>
          <a:off x="22110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113228</xdr:rowOff>
    </xdr:from>
    <xdr:ext cx="469744" cy="259045"/>
    <xdr:sp macro="" textlink="">
      <xdr:nvSpPr>
        <xdr:cNvPr id="841" name="【庁舎】&#10;一人当たり面積該当値テキスト"/>
        <xdr:cNvSpPr txBox="1"/>
      </xdr:nvSpPr>
      <xdr:spPr>
        <a:xfrm>
          <a:off x="22199600"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142966</xdr:rowOff>
    </xdr:from>
    <xdr:to>
      <xdr:col>112</xdr:col>
      <xdr:colOff>38100</xdr:colOff>
      <xdr:row>106</xdr:row>
      <xdr:rowOff>73116</xdr:rowOff>
    </xdr:to>
    <xdr:sp macro="" textlink="">
      <xdr:nvSpPr>
        <xdr:cNvPr id="842" name="楕円 841"/>
        <xdr:cNvSpPr/>
      </xdr:nvSpPr>
      <xdr:spPr>
        <a:xfrm>
          <a:off x="2127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xdr:rowOff>
    </xdr:from>
    <xdr:to>
      <xdr:col>116</xdr:col>
      <xdr:colOff>63500</xdr:colOff>
      <xdr:row>106</xdr:row>
      <xdr:rowOff>22316</xdr:rowOff>
    </xdr:to>
    <xdr:cxnSp macro="">
      <xdr:nvCxnSpPr>
        <xdr:cNvPr id="843" name="直線コネクタ 842"/>
        <xdr:cNvCxnSpPr/>
      </xdr:nvCxnSpPr>
      <xdr:spPr>
        <a:xfrm flipV="1">
          <a:off x="21323300" y="1818785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154395</xdr:rowOff>
    </xdr:from>
    <xdr:to>
      <xdr:col>107</xdr:col>
      <xdr:colOff>101600</xdr:colOff>
      <xdr:row>106</xdr:row>
      <xdr:rowOff>84545</xdr:rowOff>
    </xdr:to>
    <xdr:sp macro="" textlink="">
      <xdr:nvSpPr>
        <xdr:cNvPr id="844" name="楕円 843"/>
        <xdr:cNvSpPr/>
      </xdr:nvSpPr>
      <xdr:spPr>
        <a:xfrm>
          <a:off x="20383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22316</xdr:rowOff>
    </xdr:from>
    <xdr:to>
      <xdr:col>111</xdr:col>
      <xdr:colOff>177800</xdr:colOff>
      <xdr:row>106</xdr:row>
      <xdr:rowOff>33745</xdr:rowOff>
    </xdr:to>
    <xdr:cxnSp macro="">
      <xdr:nvCxnSpPr>
        <xdr:cNvPr id="845" name="直線コネクタ 844"/>
        <xdr:cNvCxnSpPr/>
      </xdr:nvCxnSpPr>
      <xdr:spPr>
        <a:xfrm flipV="1">
          <a:off x="20434300" y="181960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846" name="楕円 845"/>
        <xdr:cNvSpPr/>
      </xdr:nvSpPr>
      <xdr:spPr>
        <a:xfrm>
          <a:off x="19494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33745</xdr:rowOff>
    </xdr:from>
    <xdr:to>
      <xdr:col>107</xdr:col>
      <xdr:colOff>50800</xdr:colOff>
      <xdr:row>106</xdr:row>
      <xdr:rowOff>43543</xdr:rowOff>
    </xdr:to>
    <xdr:cxnSp macro="">
      <xdr:nvCxnSpPr>
        <xdr:cNvPr id="847" name="直線コネクタ 846"/>
        <xdr:cNvCxnSpPr/>
      </xdr:nvCxnSpPr>
      <xdr:spPr>
        <a:xfrm flipV="1">
          <a:off x="19545300" y="182074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xdr:rowOff>
    </xdr:from>
    <xdr:to>
      <xdr:col>98</xdr:col>
      <xdr:colOff>38100</xdr:colOff>
      <xdr:row>106</xdr:row>
      <xdr:rowOff>102507</xdr:rowOff>
    </xdr:to>
    <xdr:sp macro="" textlink="">
      <xdr:nvSpPr>
        <xdr:cNvPr id="848" name="楕円 847"/>
        <xdr:cNvSpPr/>
      </xdr:nvSpPr>
      <xdr:spPr>
        <a:xfrm>
          <a:off x="18605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106</xdr:row>
      <xdr:rowOff>51707</xdr:rowOff>
    </xdr:to>
    <xdr:cxnSp macro="">
      <xdr:nvCxnSpPr>
        <xdr:cNvPr id="849" name="直線コネクタ 848"/>
        <xdr:cNvCxnSpPr/>
      </xdr:nvCxnSpPr>
      <xdr:spPr>
        <a:xfrm flipV="1">
          <a:off x="18656300" y="1821724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64243</xdr:rowOff>
    </xdr:from>
    <xdr:ext cx="469744" cy="259045"/>
    <xdr:sp macro="" textlink="">
      <xdr:nvSpPr>
        <xdr:cNvPr id="854" name="n_1mainValue【庁舎】&#10;一人当たり面積"/>
        <xdr:cNvSpPr txBox="1"/>
      </xdr:nvSpPr>
      <xdr:spPr>
        <a:xfrm>
          <a:off x="21075727" y="182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75672</xdr:rowOff>
    </xdr:from>
    <xdr:ext cx="469744" cy="259045"/>
    <xdr:sp macro="" textlink="">
      <xdr:nvSpPr>
        <xdr:cNvPr id="855" name="n_2mainValue【庁舎】&#10;一人当たり面積"/>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85470</xdr:rowOff>
    </xdr:from>
    <xdr:ext cx="469744" cy="259045"/>
    <xdr:sp macro="" textlink="">
      <xdr:nvSpPr>
        <xdr:cNvPr id="856" name="n_3mainValue【庁舎】&#10;一人当たり面積"/>
        <xdr:cNvSpPr txBox="1"/>
      </xdr:nvSpPr>
      <xdr:spPr>
        <a:xfrm>
          <a:off x="19310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93634</xdr:rowOff>
    </xdr:from>
    <xdr:ext cx="469744" cy="259045"/>
    <xdr:sp macro="" textlink="">
      <xdr:nvSpPr>
        <xdr:cNvPr id="857" name="n_4mainValue【庁舎】&#10;一人当たり面積"/>
        <xdr:cNvSpPr txBox="1"/>
      </xdr:nvSpPr>
      <xdr:spPr>
        <a:xfrm>
          <a:off x="184214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図書館の有形固定資産減価償却率は、</a:t>
          </a:r>
          <a:r>
            <a:rPr kumimoji="1" lang="en-US" altLang="ja-JP" sz="1200">
              <a:latin typeface="ＭＳ Ｐゴシック" panose="020B0600070205080204" pitchFamily="50" charset="-128"/>
              <a:ea typeface="ＭＳ Ｐゴシック" panose="020B0600070205080204" pitchFamily="50" charset="-128"/>
            </a:rPr>
            <a:t>67.2</a:t>
          </a:r>
          <a:r>
            <a:rPr kumimoji="1" lang="ja-JP" altLang="en-US" sz="1200">
              <a:latin typeface="ＭＳ Ｐゴシック" panose="020B0600070205080204" pitchFamily="50" charset="-128"/>
              <a:ea typeface="ＭＳ Ｐゴシック" panose="020B0600070205080204" pitchFamily="50" charset="-128"/>
            </a:rPr>
            <a:t>％と類似団体内平均を大きく上回っている。図書館については、市内２施設とも合併前に建設した建物であり、減価償却が進んでいることが要因であり、今後は他施設との複合化や計画的な改修を行い、施設の安全性や利便性の確保に努めていく。</a:t>
          </a:r>
        </a:p>
        <a:p>
          <a:r>
            <a:rPr kumimoji="1" lang="ja-JP" altLang="en-US" sz="1200">
              <a:latin typeface="ＭＳ Ｐゴシック" panose="020B0600070205080204" pitchFamily="50" charset="-128"/>
              <a:ea typeface="ＭＳ Ｐゴシック" panose="020B0600070205080204" pitchFamily="50" charset="-128"/>
            </a:rPr>
            <a:t>　一般廃棄物処理施設の有形固定資産減価償却率は、新ごみ処理場の建設に伴い、受け入れを停止した処理場があるが、建物は残っていることから上昇している。停止した処理場については、令和４年度までに解体を予定しており、倒壊等により近隣へ被害が出ることの無いよう適切に管理し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消防施設の有形固定資産減価償却率は、消防本部の庁舎の老朽化に伴い平成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年度から実施していた移転、建て替え工事が令和元年度に完了し、本施設の供用が開始されたことで平成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年度から大きく減少した。さらに、令和２年度には旧消防庁舎の解体工事が行われたことにより、令和元年度から</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庁舎の有形固定資産減価償却率は、本庁舎を平成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年に建て替えたことから、平成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までは類似団体内平均値を下回っていたが、令和元年度以降は上回っている。現在、総合支所については合併前の建物を活用しており、統合等の予定は無いため、比率は上昇傾向にある。稲川庁舎、雄勝庁舎については、耐震改修等を行っているが、皆瀬庁舎に関しては耐震基準を満たしておらず、老朽化が進んでいる。今後は、令和５年度中の新皆瀬庁舎開設を目標に他の公共施設との複合化を含めた建て替えを検討し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43,383
43,264
790.91
34,993,006
33,547,446
1,206,433
15,820,408
32,058,602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基準財政収入額、基準財政需要額ともに同程度で推移しており、前年度からは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ポイントの増加だが、類似団体平均と比べると依然として低い水準にある。</a:t>
          </a:r>
        </a:p>
        <a:p>
          <a:r>
            <a:rPr kumimoji="1" lang="ja-JP" altLang="en-US" sz="1300">
              <a:latin typeface="ＭＳ Ｐゴシック" panose="020B0600070205080204" pitchFamily="50" charset="-128"/>
              <a:ea typeface="ＭＳ Ｐゴシック" panose="020B0600070205080204" pitchFamily="50" charset="-128"/>
            </a:rPr>
            <a:t>　人口減少や高い高齢化率により財政基盤が脆弱であることから、湯沢市行財政改革大綱に基づく行政の効率化に引き続き努めるとともに、企業の経営支援や第２次湯沢市総合振興計画に掲げた産業基盤の充実・強化などの施策を着実に実施し、市税等自主財源を増加させることで財政基盤の強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9" name="直線コネクタ 68"/>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a:t>
          </a:r>
          <a:r>
            <a:rPr kumimoji="1" lang="en-US" altLang="ja-JP" sz="1200">
              <a:latin typeface="ＭＳ Ｐゴシック" panose="020B0600070205080204" pitchFamily="50" charset="-128"/>
              <a:ea typeface="ＭＳ Ｐゴシック" panose="020B0600070205080204" pitchFamily="50" charset="-128"/>
            </a:rPr>
            <a:t>94.4%</a:t>
          </a:r>
          <a:r>
            <a:rPr kumimoji="1" lang="ja-JP" altLang="en-US" sz="1200">
              <a:latin typeface="ＭＳ Ｐゴシック" panose="020B0600070205080204" pitchFamily="50" charset="-128"/>
              <a:ea typeface="ＭＳ Ｐゴシック" panose="020B0600070205080204" pitchFamily="50" charset="-128"/>
            </a:rPr>
            <a:t>と前年度より</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ポイント減少したものの、依然として類似団体平均を上回っている。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昨年度から減少した主な要因は、地熱発電所の運転開始に伴う法人市民税と固定資産税の増収による地方税の増及び全国的な消費税率の引き上げによる地方消費税交付金の増である。経常収支比率については、当面の間高い比率で推移すると見込まれることから、市税等自主財源の確保に努めるとともに、地方債の残高についても、年間借入額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億円以内に抑制するなど後年度の財政負担の抑制のため低減を進める取り組みを図り、財政構造の弾力性の改善に努める。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43543</xdr:rowOff>
    </xdr:to>
    <xdr:cxnSp macro="">
      <xdr:nvCxnSpPr>
        <xdr:cNvPr id="134" name="直線コネクタ 133"/>
        <xdr:cNvCxnSpPr/>
      </xdr:nvCxnSpPr>
      <xdr:spPr>
        <a:xfrm flipV="1">
          <a:off x="4114800" y="1042960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43543</xdr:rowOff>
    </xdr:to>
    <xdr:cxnSp macro="">
      <xdr:nvCxnSpPr>
        <xdr:cNvPr id="137" name="直線コネクタ 136"/>
        <xdr:cNvCxnSpPr/>
      </xdr:nvCxnSpPr>
      <xdr:spPr>
        <a:xfrm>
          <a:off x="3225800" y="104330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149497</xdr:rowOff>
    </xdr:to>
    <xdr:cxnSp macro="">
      <xdr:nvCxnSpPr>
        <xdr:cNvPr id="140" name="直線コネクタ 139"/>
        <xdr:cNvCxnSpPr/>
      </xdr:nvCxnSpPr>
      <xdr:spPr>
        <a:xfrm flipV="1">
          <a:off x="2336800" y="1043305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4717</xdr:rowOff>
    </xdr:from>
    <xdr:to>
      <xdr:col>11</xdr:col>
      <xdr:colOff>31750</xdr:colOff>
      <xdr:row>60</xdr:row>
      <xdr:rowOff>149497</xdr:rowOff>
    </xdr:to>
    <xdr:cxnSp macro="">
      <xdr:nvCxnSpPr>
        <xdr:cNvPr id="143" name="直線コネクタ 142"/>
        <xdr:cNvCxnSpPr/>
      </xdr:nvCxnSpPr>
      <xdr:spPr>
        <a:xfrm>
          <a:off x="1447800" y="102917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3" name="楕円 152"/>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4" name="財政構造の弾力性該当値テキスト"/>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164193</xdr:rowOff>
    </xdr:from>
    <xdr:to>
      <xdr:col>19</xdr:col>
      <xdr:colOff>184150</xdr:colOff>
      <xdr:row>61</xdr:row>
      <xdr:rowOff>94343</xdr:rowOff>
    </xdr:to>
    <xdr:sp macro="" textlink="">
      <xdr:nvSpPr>
        <xdr:cNvPr id="155" name="楕円 154"/>
        <xdr:cNvSpPr/>
      </xdr:nvSpPr>
      <xdr:spPr>
        <a:xfrm>
          <a:off x="4064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79120</xdr:rowOff>
    </xdr:from>
    <xdr:ext cx="736600" cy="259045"/>
    <xdr:sp macro="" textlink="">
      <xdr:nvSpPr>
        <xdr:cNvPr id="156" name="テキスト ボックス 155"/>
        <xdr:cNvSpPr txBox="1"/>
      </xdr:nvSpPr>
      <xdr:spPr>
        <a:xfrm>
          <a:off x="3733800"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7" name="楕円 156"/>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58" name="テキスト ボックス 157"/>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98697</xdr:rowOff>
    </xdr:from>
    <xdr:to>
      <xdr:col>11</xdr:col>
      <xdr:colOff>82550</xdr:colOff>
      <xdr:row>61</xdr:row>
      <xdr:rowOff>28847</xdr:rowOff>
    </xdr:to>
    <xdr:sp macro="" textlink="">
      <xdr:nvSpPr>
        <xdr:cNvPr id="159" name="楕円 158"/>
        <xdr:cNvSpPr/>
      </xdr:nvSpPr>
      <xdr:spPr>
        <a:xfrm>
          <a:off x="2286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13624</xdr:rowOff>
    </xdr:from>
    <xdr:ext cx="762000" cy="259045"/>
    <xdr:sp macro="" textlink="">
      <xdr:nvSpPr>
        <xdr:cNvPr id="160" name="テキスト ボックス 159"/>
        <xdr:cNvSpPr txBox="1"/>
      </xdr:nvSpPr>
      <xdr:spPr>
        <a:xfrm>
          <a:off x="1955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125367</xdr:rowOff>
    </xdr:from>
    <xdr:to>
      <xdr:col>7</xdr:col>
      <xdr:colOff>31750</xdr:colOff>
      <xdr:row>60</xdr:row>
      <xdr:rowOff>55517</xdr:rowOff>
    </xdr:to>
    <xdr:sp macro="" textlink="">
      <xdr:nvSpPr>
        <xdr:cNvPr id="161" name="楕円 160"/>
        <xdr:cNvSpPr/>
      </xdr:nvSpPr>
      <xdr:spPr>
        <a:xfrm>
          <a:off x="1397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65694</xdr:rowOff>
    </xdr:from>
    <xdr:ext cx="762000" cy="259045"/>
    <xdr:sp macro="" textlink="">
      <xdr:nvSpPr>
        <xdr:cNvPr id="162" name="テキスト ボックス 161"/>
        <xdr:cNvSpPr txBox="1"/>
      </xdr:nvSpPr>
      <xdr:spPr>
        <a:xfrm>
          <a:off x="1066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ついて、会計年度任用職員制度の開始に伴い、従来物件費として整理していた臨時的任用職員の給料等を計上したことにより、前年度比で増となった。物件費についても、前述のとおり臨時的任用職員の給料等は人件費として計上されたものの、コロナ禍における宿泊事業者支援として観光復興緊急対策事業を実施したことや、市内消費喚起策として生活応援商品券事業を実施したことにより、前年度比で増となった。また、維持補修費のうち、豪雪だったことから除排雪経費が大きく増加した。これらの要因から、人口１人当たり人件費・物件費等決算額は前年度より</a:t>
          </a:r>
          <a:r>
            <a:rPr kumimoji="1" lang="en-US" altLang="ja-JP" sz="1050">
              <a:latin typeface="ＭＳ Ｐゴシック" panose="020B0600070205080204" pitchFamily="50" charset="-128"/>
              <a:ea typeface="ＭＳ Ｐゴシック" panose="020B0600070205080204" pitchFamily="50" charset="-128"/>
            </a:rPr>
            <a:t>53,132</a:t>
          </a:r>
          <a:r>
            <a:rPr kumimoji="1" lang="ja-JP" altLang="en-US" sz="1050">
              <a:latin typeface="ＭＳ Ｐゴシック" panose="020B0600070205080204" pitchFamily="50" charset="-128"/>
              <a:ea typeface="ＭＳ Ｐゴシック" panose="020B0600070205080204" pitchFamily="50" charset="-128"/>
            </a:rPr>
            <a:t>円増加し、類似団体平均を上回っている。</a:t>
          </a:r>
        </a:p>
        <a:p>
          <a:r>
            <a:rPr kumimoji="1" lang="ja-JP" altLang="en-US" sz="1050">
              <a:latin typeface="ＭＳ Ｐゴシック" panose="020B0600070205080204" pitchFamily="50" charset="-128"/>
              <a:ea typeface="ＭＳ Ｐゴシック" panose="020B0600070205080204" pitchFamily="50" charset="-128"/>
            </a:rPr>
            <a:t>　今後も、第４次定員管理計画に基づく定員適正化を図り、人件費の削減を進めることに加え、既存事業の精査を行い、より一層の物件費等の削減に努める。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68160</xdr:rowOff>
    </xdr:from>
    <xdr:to>
      <xdr:col>23</xdr:col>
      <xdr:colOff>133350</xdr:colOff>
      <xdr:row>84</xdr:row>
      <xdr:rowOff>24918</xdr:rowOff>
    </xdr:to>
    <xdr:cxnSp macro="">
      <xdr:nvCxnSpPr>
        <xdr:cNvPr id="194" name="直線コネクタ 193"/>
        <xdr:cNvCxnSpPr/>
      </xdr:nvCxnSpPr>
      <xdr:spPr>
        <a:xfrm>
          <a:off x="4114800" y="14298510"/>
          <a:ext cx="838200" cy="12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68160</xdr:rowOff>
    </xdr:from>
    <xdr:to>
      <xdr:col>19</xdr:col>
      <xdr:colOff>133350</xdr:colOff>
      <xdr:row>83</xdr:row>
      <xdr:rowOff>73501</xdr:rowOff>
    </xdr:to>
    <xdr:cxnSp macro="">
      <xdr:nvCxnSpPr>
        <xdr:cNvPr id="197" name="直線コネクタ 196"/>
        <xdr:cNvCxnSpPr/>
      </xdr:nvCxnSpPr>
      <xdr:spPr>
        <a:xfrm flipV="1">
          <a:off x="3225800" y="14298510"/>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55263</xdr:rowOff>
    </xdr:from>
    <xdr:to>
      <xdr:col>15</xdr:col>
      <xdr:colOff>82550</xdr:colOff>
      <xdr:row>83</xdr:row>
      <xdr:rowOff>73501</xdr:rowOff>
    </xdr:to>
    <xdr:cxnSp macro="">
      <xdr:nvCxnSpPr>
        <xdr:cNvPr id="200" name="直線コネクタ 199"/>
        <xdr:cNvCxnSpPr/>
      </xdr:nvCxnSpPr>
      <xdr:spPr>
        <a:xfrm>
          <a:off x="2336800" y="14285613"/>
          <a:ext cx="889000" cy="1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30004</xdr:rowOff>
    </xdr:from>
    <xdr:to>
      <xdr:col>11</xdr:col>
      <xdr:colOff>31750</xdr:colOff>
      <xdr:row>83</xdr:row>
      <xdr:rowOff>55263</xdr:rowOff>
    </xdr:to>
    <xdr:cxnSp macro="">
      <xdr:nvCxnSpPr>
        <xdr:cNvPr id="203" name="直線コネクタ 202"/>
        <xdr:cNvCxnSpPr/>
      </xdr:nvCxnSpPr>
      <xdr:spPr>
        <a:xfrm>
          <a:off x="1447800" y="14260354"/>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145568</xdr:rowOff>
    </xdr:from>
    <xdr:to>
      <xdr:col>23</xdr:col>
      <xdr:colOff>184150</xdr:colOff>
      <xdr:row>84</xdr:row>
      <xdr:rowOff>75718</xdr:rowOff>
    </xdr:to>
    <xdr:sp macro="" textlink="">
      <xdr:nvSpPr>
        <xdr:cNvPr id="213" name="楕円 212"/>
        <xdr:cNvSpPr/>
      </xdr:nvSpPr>
      <xdr:spPr>
        <a:xfrm>
          <a:off x="4902200" y="143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117645</xdr:rowOff>
    </xdr:from>
    <xdr:ext cx="762000" cy="259045"/>
    <xdr:sp macro="" textlink="">
      <xdr:nvSpPr>
        <xdr:cNvPr id="214" name="人件費・物件費等の状況該当値テキスト"/>
        <xdr:cNvSpPr txBox="1"/>
      </xdr:nvSpPr>
      <xdr:spPr>
        <a:xfrm>
          <a:off x="5041900" y="1434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17360</xdr:rowOff>
    </xdr:from>
    <xdr:to>
      <xdr:col>19</xdr:col>
      <xdr:colOff>184150</xdr:colOff>
      <xdr:row>83</xdr:row>
      <xdr:rowOff>118960</xdr:rowOff>
    </xdr:to>
    <xdr:sp macro="" textlink="">
      <xdr:nvSpPr>
        <xdr:cNvPr id="215" name="楕円 214"/>
        <xdr:cNvSpPr/>
      </xdr:nvSpPr>
      <xdr:spPr>
        <a:xfrm>
          <a:off x="4064000" y="1424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129137</xdr:rowOff>
    </xdr:from>
    <xdr:ext cx="736600" cy="259045"/>
    <xdr:sp macro="" textlink="">
      <xdr:nvSpPr>
        <xdr:cNvPr id="216" name="テキスト ボックス 215"/>
        <xdr:cNvSpPr txBox="1"/>
      </xdr:nvSpPr>
      <xdr:spPr>
        <a:xfrm>
          <a:off x="3733800" y="140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22701</xdr:rowOff>
    </xdr:from>
    <xdr:to>
      <xdr:col>15</xdr:col>
      <xdr:colOff>133350</xdr:colOff>
      <xdr:row>83</xdr:row>
      <xdr:rowOff>124301</xdr:rowOff>
    </xdr:to>
    <xdr:sp macro="" textlink="">
      <xdr:nvSpPr>
        <xdr:cNvPr id="217" name="楕円 216"/>
        <xdr:cNvSpPr/>
      </xdr:nvSpPr>
      <xdr:spPr>
        <a:xfrm>
          <a:off x="3175000" y="1425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109078</xdr:rowOff>
    </xdr:from>
    <xdr:ext cx="762000" cy="259045"/>
    <xdr:sp macro="" textlink="">
      <xdr:nvSpPr>
        <xdr:cNvPr id="218" name="テキスト ボックス 217"/>
        <xdr:cNvSpPr txBox="1"/>
      </xdr:nvSpPr>
      <xdr:spPr>
        <a:xfrm>
          <a:off x="2844800" y="1433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4463</xdr:rowOff>
    </xdr:from>
    <xdr:to>
      <xdr:col>11</xdr:col>
      <xdr:colOff>82550</xdr:colOff>
      <xdr:row>83</xdr:row>
      <xdr:rowOff>106063</xdr:rowOff>
    </xdr:to>
    <xdr:sp macro="" textlink="">
      <xdr:nvSpPr>
        <xdr:cNvPr id="219" name="楕円 218"/>
        <xdr:cNvSpPr/>
      </xdr:nvSpPr>
      <xdr:spPr>
        <a:xfrm>
          <a:off x="2286000" y="142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116240</xdr:rowOff>
    </xdr:from>
    <xdr:ext cx="762000" cy="259045"/>
    <xdr:sp macro="" textlink="">
      <xdr:nvSpPr>
        <xdr:cNvPr id="220" name="テキスト ボックス 219"/>
        <xdr:cNvSpPr txBox="1"/>
      </xdr:nvSpPr>
      <xdr:spPr>
        <a:xfrm>
          <a:off x="1955800" y="1400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150654</xdr:rowOff>
    </xdr:from>
    <xdr:to>
      <xdr:col>7</xdr:col>
      <xdr:colOff>31750</xdr:colOff>
      <xdr:row>83</xdr:row>
      <xdr:rowOff>80804</xdr:rowOff>
    </xdr:to>
    <xdr:sp macro="" textlink="">
      <xdr:nvSpPr>
        <xdr:cNvPr id="221" name="楕円 220"/>
        <xdr:cNvSpPr/>
      </xdr:nvSpPr>
      <xdr:spPr>
        <a:xfrm>
          <a:off x="1397000" y="1420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90981</xdr:rowOff>
    </xdr:from>
    <xdr:ext cx="762000" cy="259045"/>
    <xdr:sp macro="" textlink="">
      <xdr:nvSpPr>
        <xdr:cNvPr id="222" name="テキスト ボックス 221"/>
        <xdr:cNvSpPr txBox="1"/>
      </xdr:nvSpPr>
      <xdr:spPr>
        <a:xfrm>
          <a:off x="1066800" y="1397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３次定員管理計画に基づいた適正な定員管理に努めたことにより低水準で推移しており、類似団体との比較においても平均値を下回る低水準を維持している。今後も、令和３年１月に策定された第４次定員管理計画に基づいた適正な定員管理に努め、職員給与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110368</xdr:rowOff>
    </xdr:to>
    <xdr:cxnSp macro="">
      <xdr:nvCxnSpPr>
        <xdr:cNvPr id="258" name="直線コネクタ 257"/>
        <xdr:cNvCxnSpPr/>
      </xdr:nvCxnSpPr>
      <xdr:spPr>
        <a:xfrm flipV="1">
          <a:off x="16179800" y="14271777"/>
          <a:ext cx="838200" cy="6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110368</xdr:rowOff>
    </xdr:to>
    <xdr:cxnSp macro="">
      <xdr:nvCxnSpPr>
        <xdr:cNvPr id="261" name="直線コネクタ 260"/>
        <xdr:cNvCxnSpPr/>
      </xdr:nvCxnSpPr>
      <xdr:spPr>
        <a:xfrm>
          <a:off x="15290800" y="143292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98879</xdr:rowOff>
    </xdr:to>
    <xdr:cxnSp macro="">
      <xdr:nvCxnSpPr>
        <xdr:cNvPr id="264" name="直線コネクタ 263"/>
        <xdr:cNvCxnSpPr/>
      </xdr:nvCxnSpPr>
      <xdr:spPr>
        <a:xfrm>
          <a:off x="14401800" y="14329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6955</xdr:rowOff>
    </xdr:from>
    <xdr:to>
      <xdr:col>68</xdr:col>
      <xdr:colOff>152400</xdr:colOff>
      <xdr:row>83</xdr:row>
      <xdr:rowOff>98879</xdr:rowOff>
    </xdr:to>
    <xdr:cxnSp macro="">
      <xdr:nvCxnSpPr>
        <xdr:cNvPr id="267" name="直線コネクタ 266"/>
        <xdr:cNvCxnSpPr/>
      </xdr:nvCxnSpPr>
      <xdr:spPr>
        <a:xfrm>
          <a:off x="13512800" y="1423730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77" name="楕円 276"/>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78" name="給与水準   （国との比較）該当値テキスト"/>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59568</xdr:rowOff>
    </xdr:from>
    <xdr:to>
      <xdr:col>77</xdr:col>
      <xdr:colOff>95250</xdr:colOff>
      <xdr:row>83</xdr:row>
      <xdr:rowOff>161168</xdr:rowOff>
    </xdr:to>
    <xdr:sp macro="" textlink="">
      <xdr:nvSpPr>
        <xdr:cNvPr id="279" name="楕円 278"/>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171345</xdr:rowOff>
    </xdr:from>
    <xdr:ext cx="736600" cy="259045"/>
    <xdr:sp macro="" textlink="">
      <xdr:nvSpPr>
        <xdr:cNvPr id="280" name="テキスト ボックス 279"/>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1" name="楕円 280"/>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2" name="テキスト ボックス 28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3" name="楕円 282"/>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4" name="テキスト ボックス 283"/>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127605</xdr:rowOff>
    </xdr:from>
    <xdr:to>
      <xdr:col>64</xdr:col>
      <xdr:colOff>152400</xdr:colOff>
      <xdr:row>83</xdr:row>
      <xdr:rowOff>57755</xdr:rowOff>
    </xdr:to>
    <xdr:sp macro="" textlink="">
      <xdr:nvSpPr>
        <xdr:cNvPr id="285" name="楕円 284"/>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67932</xdr:rowOff>
    </xdr:from>
    <xdr:ext cx="762000" cy="259045"/>
    <xdr:sp macro="" textlink="">
      <xdr:nvSpPr>
        <xdr:cNvPr id="286" name="テキスト ボックス 285"/>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第３次定員管理計画に基づいた職員削減に努めたことにより、類似団体平均と比較して人口千人当たりの職員数は</a:t>
          </a:r>
          <a:r>
            <a:rPr kumimoji="1" lang="en-US" altLang="ja-JP" sz="1300">
              <a:latin typeface="ＭＳ Ｐゴシック" panose="020B0600070205080204" pitchFamily="50" charset="-128"/>
              <a:ea typeface="ＭＳ Ｐゴシック" panose="020B0600070205080204" pitchFamily="50" charset="-128"/>
            </a:rPr>
            <a:t>0.62</a:t>
          </a:r>
          <a:r>
            <a:rPr kumimoji="1" lang="ja-JP" altLang="en-US" sz="1300">
              <a:latin typeface="ＭＳ Ｐゴシック" panose="020B0600070205080204" pitchFamily="50" charset="-128"/>
              <a:ea typeface="ＭＳ Ｐゴシック" panose="020B0600070205080204" pitchFamily="50" charset="-128"/>
            </a:rPr>
            <a:t>人下回ったが、依然として全国平均及び秋田県平均を上回っている。</a:t>
          </a:r>
        </a:p>
        <a:p>
          <a:r>
            <a:rPr kumimoji="1" lang="ja-JP" altLang="en-US" sz="1300">
              <a:latin typeface="ＭＳ Ｐゴシック" panose="020B0600070205080204" pitchFamily="50" charset="-128"/>
              <a:ea typeface="ＭＳ Ｐゴシック" panose="020B0600070205080204" pitchFamily="50" charset="-128"/>
            </a:rPr>
            <a:t>　第３次定員管理計画において数値目標に掲げた令和２年４月１日現在の職員数</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人を下回っており、今後も令和３年１月に策定された第４次定員管理計画に基づき、適正な定員管理に努める。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66282</xdr:rowOff>
    </xdr:to>
    <xdr:cxnSp macro="">
      <xdr:nvCxnSpPr>
        <xdr:cNvPr id="323" name="直線コネクタ 322"/>
        <xdr:cNvCxnSpPr/>
      </xdr:nvCxnSpPr>
      <xdr:spPr>
        <a:xfrm>
          <a:off x="16179800" y="10674350"/>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18022</xdr:rowOff>
    </xdr:from>
    <xdr:to>
      <xdr:col>77</xdr:col>
      <xdr:colOff>44450</xdr:colOff>
      <xdr:row>62</xdr:row>
      <xdr:rowOff>44450</xdr:rowOff>
    </xdr:to>
    <xdr:cxnSp macro="">
      <xdr:nvCxnSpPr>
        <xdr:cNvPr id="326" name="直線コネクタ 325"/>
        <xdr:cNvCxnSpPr/>
      </xdr:nvCxnSpPr>
      <xdr:spPr>
        <a:xfrm>
          <a:off x="15290800" y="1064792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166491</xdr:rowOff>
    </xdr:from>
    <xdr:to>
      <xdr:col>72</xdr:col>
      <xdr:colOff>203200</xdr:colOff>
      <xdr:row>62</xdr:row>
      <xdr:rowOff>18022</xdr:rowOff>
    </xdr:to>
    <xdr:cxnSp macro="">
      <xdr:nvCxnSpPr>
        <xdr:cNvPr id="329" name="直線コネクタ 328"/>
        <xdr:cNvCxnSpPr/>
      </xdr:nvCxnSpPr>
      <xdr:spPr>
        <a:xfrm>
          <a:off x="14401800" y="1062494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166491</xdr:rowOff>
    </xdr:from>
    <xdr:to>
      <xdr:col>68</xdr:col>
      <xdr:colOff>152400</xdr:colOff>
      <xdr:row>62</xdr:row>
      <xdr:rowOff>18022</xdr:rowOff>
    </xdr:to>
    <xdr:cxnSp macro="">
      <xdr:nvCxnSpPr>
        <xdr:cNvPr id="332" name="直線コネクタ 331"/>
        <xdr:cNvCxnSpPr/>
      </xdr:nvCxnSpPr>
      <xdr:spPr>
        <a:xfrm flipV="1">
          <a:off x="13512800" y="1062494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15482</xdr:rowOff>
    </xdr:from>
    <xdr:to>
      <xdr:col>81</xdr:col>
      <xdr:colOff>95250</xdr:colOff>
      <xdr:row>62</xdr:row>
      <xdr:rowOff>117082</xdr:rowOff>
    </xdr:to>
    <xdr:sp macro="" textlink="">
      <xdr:nvSpPr>
        <xdr:cNvPr id="342" name="楕円 341"/>
        <xdr:cNvSpPr/>
      </xdr:nvSpPr>
      <xdr:spPr>
        <a:xfrm>
          <a:off x="16967200" y="10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32009</xdr:rowOff>
    </xdr:from>
    <xdr:ext cx="762000" cy="259045"/>
    <xdr:sp macro="" textlink="">
      <xdr:nvSpPr>
        <xdr:cNvPr id="343" name="定員管理の状況該当値テキスト"/>
        <xdr:cNvSpPr txBox="1"/>
      </xdr:nvSpPr>
      <xdr:spPr>
        <a:xfrm>
          <a:off x="17106900" y="104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4" name="楕円 343"/>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45" name="テキスト ボックス 344"/>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138672</xdr:rowOff>
    </xdr:from>
    <xdr:to>
      <xdr:col>73</xdr:col>
      <xdr:colOff>44450</xdr:colOff>
      <xdr:row>62</xdr:row>
      <xdr:rowOff>68822</xdr:rowOff>
    </xdr:to>
    <xdr:sp macro="" textlink="">
      <xdr:nvSpPr>
        <xdr:cNvPr id="346" name="楕円 345"/>
        <xdr:cNvSpPr/>
      </xdr:nvSpPr>
      <xdr:spPr>
        <a:xfrm>
          <a:off x="15240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78999</xdr:rowOff>
    </xdr:from>
    <xdr:ext cx="762000" cy="259045"/>
    <xdr:sp macro="" textlink="">
      <xdr:nvSpPr>
        <xdr:cNvPr id="347" name="テキスト ボックス 346"/>
        <xdr:cNvSpPr txBox="1"/>
      </xdr:nvSpPr>
      <xdr:spPr>
        <a:xfrm>
          <a:off x="14909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115691</xdr:rowOff>
    </xdr:from>
    <xdr:to>
      <xdr:col>68</xdr:col>
      <xdr:colOff>203200</xdr:colOff>
      <xdr:row>62</xdr:row>
      <xdr:rowOff>45841</xdr:rowOff>
    </xdr:to>
    <xdr:sp macro="" textlink="">
      <xdr:nvSpPr>
        <xdr:cNvPr id="348" name="楕円 347"/>
        <xdr:cNvSpPr/>
      </xdr:nvSpPr>
      <xdr:spPr>
        <a:xfrm>
          <a:off x="143510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56018</xdr:rowOff>
    </xdr:from>
    <xdr:ext cx="762000" cy="259045"/>
    <xdr:sp macro="" textlink="">
      <xdr:nvSpPr>
        <xdr:cNvPr id="349" name="テキスト ボックス 348"/>
        <xdr:cNvSpPr txBox="1"/>
      </xdr:nvSpPr>
      <xdr:spPr>
        <a:xfrm>
          <a:off x="14020800" y="1034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138672</xdr:rowOff>
    </xdr:from>
    <xdr:to>
      <xdr:col>64</xdr:col>
      <xdr:colOff>152400</xdr:colOff>
      <xdr:row>62</xdr:row>
      <xdr:rowOff>68822</xdr:rowOff>
    </xdr:to>
    <xdr:sp macro="" textlink="">
      <xdr:nvSpPr>
        <xdr:cNvPr id="350" name="楕円 349"/>
        <xdr:cNvSpPr/>
      </xdr:nvSpPr>
      <xdr:spPr>
        <a:xfrm>
          <a:off x="13462000" y="105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78999</xdr:rowOff>
    </xdr:from>
    <xdr:ext cx="762000" cy="259045"/>
    <xdr:sp macro="" textlink="">
      <xdr:nvSpPr>
        <xdr:cNvPr id="351" name="テキスト ボックス 350"/>
        <xdr:cNvSpPr txBox="1"/>
      </xdr:nvSpPr>
      <xdr:spPr>
        <a:xfrm>
          <a:off x="13131800" y="1036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比率を算定する際の分母に含まれる標準財政規模は地方税などの増により</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増加した。分子についても、平成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年度に実施した熱回収施設整備事業に係る過疎対策事業債の元金償還が始まったことなどにより、元利償還金の額は増加した。分子の増加より分母の増加が大きく、単年度の実質公債費比率は前年度比で</a:t>
          </a:r>
          <a:r>
            <a:rPr kumimoji="1" lang="en-US" altLang="ja-JP" sz="1100">
              <a:latin typeface="ＭＳ Ｐゴシック" panose="020B0600070205080204" pitchFamily="50" charset="-128"/>
              <a:ea typeface="ＭＳ Ｐゴシック" panose="020B0600070205080204" pitchFamily="50" charset="-128"/>
            </a:rPr>
            <a:t>0.18</a:t>
          </a:r>
          <a:r>
            <a:rPr kumimoji="1" lang="ja-JP" altLang="en-US" sz="1100">
              <a:latin typeface="ＭＳ Ｐゴシック" panose="020B0600070205080204" pitchFamily="50" charset="-128"/>
              <a:ea typeface="ＭＳ Ｐゴシック" panose="020B0600070205080204" pitchFamily="50" charset="-128"/>
            </a:rPr>
            <a:t>ポイント減少したものの、３年平均の実質公債費比率は前年度と同値であり、類似団体平均を上回っている。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今後は、湯沢駅周辺環境整備事業などの大型建設事業に係る地方債の元金償還の開始に伴い、令和３年度まで単年度の実質公債費比率は増加傾向が続く見込みである。事業の精査等による地方債発行の抑制はもとより、可能な限り交付税算入率の高い地方債を活用することにより、公債費負担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86360</xdr:rowOff>
    </xdr:to>
    <xdr:cxnSp macro="">
      <xdr:nvCxnSpPr>
        <xdr:cNvPr id="385" name="直線コネクタ 384"/>
        <xdr:cNvCxnSpPr/>
      </xdr:nvCxnSpPr>
      <xdr:spPr>
        <a:xfrm>
          <a:off x="16179800" y="6430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78317</xdr:rowOff>
    </xdr:from>
    <xdr:to>
      <xdr:col>77</xdr:col>
      <xdr:colOff>44450</xdr:colOff>
      <xdr:row>37</xdr:row>
      <xdr:rowOff>86360</xdr:rowOff>
    </xdr:to>
    <xdr:cxnSp macro="">
      <xdr:nvCxnSpPr>
        <xdr:cNvPr id="388" name="直線コネクタ 387"/>
        <xdr:cNvCxnSpPr/>
      </xdr:nvCxnSpPr>
      <xdr:spPr>
        <a:xfrm>
          <a:off x="15290800" y="64219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70273</xdr:rowOff>
    </xdr:from>
    <xdr:to>
      <xdr:col>72</xdr:col>
      <xdr:colOff>203200</xdr:colOff>
      <xdr:row>37</xdr:row>
      <xdr:rowOff>78317</xdr:rowOff>
    </xdr:to>
    <xdr:cxnSp macro="">
      <xdr:nvCxnSpPr>
        <xdr:cNvPr id="391" name="直線コネクタ 390"/>
        <xdr:cNvCxnSpPr/>
      </xdr:nvCxnSpPr>
      <xdr:spPr>
        <a:xfrm>
          <a:off x="14401800" y="641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66252</xdr:rowOff>
    </xdr:from>
    <xdr:to>
      <xdr:col>68</xdr:col>
      <xdr:colOff>152400</xdr:colOff>
      <xdr:row>37</xdr:row>
      <xdr:rowOff>70273</xdr:rowOff>
    </xdr:to>
    <xdr:cxnSp macro="">
      <xdr:nvCxnSpPr>
        <xdr:cNvPr id="394" name="直線コネクタ 393"/>
        <xdr:cNvCxnSpPr/>
      </xdr:nvCxnSpPr>
      <xdr:spPr>
        <a:xfrm>
          <a:off x="13512800" y="64099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4" name="楕円 403"/>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7637</xdr:rowOff>
    </xdr:from>
    <xdr:ext cx="762000" cy="259045"/>
    <xdr:sp macro="" textlink="">
      <xdr:nvSpPr>
        <xdr:cNvPr id="405" name="公債費負担の状況該当値テキスト"/>
        <xdr:cNvSpPr txBox="1"/>
      </xdr:nvSpPr>
      <xdr:spPr>
        <a:xfrm>
          <a:off x="171069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35560</xdr:rowOff>
    </xdr:from>
    <xdr:to>
      <xdr:col>77</xdr:col>
      <xdr:colOff>95250</xdr:colOff>
      <xdr:row>37</xdr:row>
      <xdr:rowOff>137160</xdr:rowOff>
    </xdr:to>
    <xdr:sp macro="" textlink="">
      <xdr:nvSpPr>
        <xdr:cNvPr id="406" name="楕円 405"/>
        <xdr:cNvSpPr/>
      </xdr:nvSpPr>
      <xdr:spPr>
        <a:xfrm>
          <a:off x="16129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121937</xdr:rowOff>
    </xdr:from>
    <xdr:ext cx="736600" cy="259045"/>
    <xdr:sp macro="" textlink="">
      <xdr:nvSpPr>
        <xdr:cNvPr id="407" name="テキスト ボックス 406"/>
        <xdr:cNvSpPr txBox="1"/>
      </xdr:nvSpPr>
      <xdr:spPr>
        <a:xfrm>
          <a:off x="15798800" y="64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27517</xdr:rowOff>
    </xdr:from>
    <xdr:to>
      <xdr:col>73</xdr:col>
      <xdr:colOff>44450</xdr:colOff>
      <xdr:row>37</xdr:row>
      <xdr:rowOff>129117</xdr:rowOff>
    </xdr:to>
    <xdr:sp macro="" textlink="">
      <xdr:nvSpPr>
        <xdr:cNvPr id="408" name="楕円 407"/>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113894</xdr:rowOff>
    </xdr:from>
    <xdr:ext cx="762000" cy="259045"/>
    <xdr:sp macro="" textlink="">
      <xdr:nvSpPr>
        <xdr:cNvPr id="409" name="テキスト ボックス 40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19473</xdr:rowOff>
    </xdr:from>
    <xdr:to>
      <xdr:col>68</xdr:col>
      <xdr:colOff>203200</xdr:colOff>
      <xdr:row>37</xdr:row>
      <xdr:rowOff>121073</xdr:rowOff>
    </xdr:to>
    <xdr:sp macro="" textlink="">
      <xdr:nvSpPr>
        <xdr:cNvPr id="410" name="楕円 409"/>
        <xdr:cNvSpPr/>
      </xdr:nvSpPr>
      <xdr:spPr>
        <a:xfrm>
          <a:off x="14351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105850</xdr:rowOff>
    </xdr:from>
    <xdr:ext cx="762000" cy="259045"/>
    <xdr:sp macro="" textlink="">
      <xdr:nvSpPr>
        <xdr:cNvPr id="411" name="テキスト ボックス 410"/>
        <xdr:cNvSpPr txBox="1"/>
      </xdr:nvSpPr>
      <xdr:spPr>
        <a:xfrm>
          <a:off x="14020800" y="644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15452</xdr:rowOff>
    </xdr:from>
    <xdr:to>
      <xdr:col>64</xdr:col>
      <xdr:colOff>152400</xdr:colOff>
      <xdr:row>37</xdr:row>
      <xdr:rowOff>117052</xdr:rowOff>
    </xdr:to>
    <xdr:sp macro="" textlink="">
      <xdr:nvSpPr>
        <xdr:cNvPr id="412" name="楕円 411"/>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101829</xdr:rowOff>
    </xdr:from>
    <xdr:ext cx="762000" cy="259045"/>
    <xdr:sp macro="" textlink="">
      <xdr:nvSpPr>
        <xdr:cNvPr id="413" name="テキスト ボックス 412"/>
        <xdr:cNvSpPr txBox="1"/>
      </xdr:nvSpPr>
      <xdr:spPr>
        <a:xfrm>
          <a:off x="13131800" y="644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に含まれる公営企業債等繰入見込額が、令和２年度から下水道事業会計に地方公営企業法が全部適用されたことにより、実際の元利償還額ではなく、減価償却額を基に公営企業債等繰入見込額を計算する方法となったこと等から大幅に減少した。また、発行額が償還額を下回ったことにより、一般会計等に係る地方債の現在高が減少した。これらの要因により、将来負担比率は</a:t>
          </a:r>
          <a:r>
            <a:rPr kumimoji="1" lang="en-US" altLang="ja-JP" sz="1100">
              <a:latin typeface="ＭＳ Ｐゴシック" panose="020B0600070205080204" pitchFamily="50" charset="-128"/>
              <a:ea typeface="ＭＳ Ｐゴシック" panose="020B0600070205080204" pitchFamily="50" charset="-128"/>
            </a:rPr>
            <a:t>10.8</a:t>
          </a:r>
          <a:r>
            <a:rPr kumimoji="1" lang="ja-JP" altLang="en-US" sz="1100">
              <a:latin typeface="ＭＳ Ｐゴシック" panose="020B0600070205080204" pitchFamily="50" charset="-128"/>
              <a:ea typeface="ＭＳ Ｐゴシック" panose="020B0600070205080204" pitchFamily="50" charset="-128"/>
            </a:rPr>
            <a:t>ポイント減少したものの、依然として類似団体平均を上回っている。引き続き、地方債発行の抑制と一部事務組合負担金の精査、充当可能基金の確保等に努め、将来負担比率の改善を図る。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121052</xdr:rowOff>
    </xdr:from>
    <xdr:to>
      <xdr:col>81</xdr:col>
      <xdr:colOff>44450</xdr:colOff>
      <xdr:row>15</xdr:row>
      <xdr:rowOff>164486</xdr:rowOff>
    </xdr:to>
    <xdr:cxnSp macro="">
      <xdr:nvCxnSpPr>
        <xdr:cNvPr id="447" name="直線コネクタ 446"/>
        <xdr:cNvCxnSpPr/>
      </xdr:nvCxnSpPr>
      <xdr:spPr>
        <a:xfrm flipV="1">
          <a:off x="16179800" y="269280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151617</xdr:rowOff>
    </xdr:from>
    <xdr:to>
      <xdr:col>77</xdr:col>
      <xdr:colOff>44450</xdr:colOff>
      <xdr:row>15</xdr:row>
      <xdr:rowOff>164486</xdr:rowOff>
    </xdr:to>
    <xdr:cxnSp macro="">
      <xdr:nvCxnSpPr>
        <xdr:cNvPr id="450" name="直線コネクタ 449"/>
        <xdr:cNvCxnSpPr/>
      </xdr:nvCxnSpPr>
      <xdr:spPr>
        <a:xfrm>
          <a:off x="15290800" y="2723367"/>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138345</xdr:rowOff>
    </xdr:from>
    <xdr:to>
      <xdr:col>72</xdr:col>
      <xdr:colOff>203200</xdr:colOff>
      <xdr:row>15</xdr:row>
      <xdr:rowOff>151617</xdr:rowOff>
    </xdr:to>
    <xdr:cxnSp macro="">
      <xdr:nvCxnSpPr>
        <xdr:cNvPr id="453" name="直線コネクタ 452"/>
        <xdr:cNvCxnSpPr/>
      </xdr:nvCxnSpPr>
      <xdr:spPr>
        <a:xfrm>
          <a:off x="14401800" y="2710095"/>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130302</xdr:rowOff>
    </xdr:from>
    <xdr:to>
      <xdr:col>68</xdr:col>
      <xdr:colOff>152400</xdr:colOff>
      <xdr:row>15</xdr:row>
      <xdr:rowOff>138345</xdr:rowOff>
    </xdr:to>
    <xdr:cxnSp macro="">
      <xdr:nvCxnSpPr>
        <xdr:cNvPr id="456" name="直線コネクタ 455"/>
        <xdr:cNvCxnSpPr/>
      </xdr:nvCxnSpPr>
      <xdr:spPr>
        <a:xfrm>
          <a:off x="13512800" y="27020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70252</xdr:rowOff>
    </xdr:from>
    <xdr:to>
      <xdr:col>81</xdr:col>
      <xdr:colOff>95250</xdr:colOff>
      <xdr:row>16</xdr:row>
      <xdr:rowOff>402</xdr:rowOff>
    </xdr:to>
    <xdr:sp macro="" textlink="">
      <xdr:nvSpPr>
        <xdr:cNvPr id="466" name="楕円 465"/>
        <xdr:cNvSpPr/>
      </xdr:nvSpPr>
      <xdr:spPr>
        <a:xfrm>
          <a:off x="16967200" y="26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42329</xdr:rowOff>
    </xdr:from>
    <xdr:ext cx="762000" cy="259045"/>
    <xdr:sp macro="" textlink="">
      <xdr:nvSpPr>
        <xdr:cNvPr id="467" name="将来負担の状況該当値テキスト"/>
        <xdr:cNvSpPr txBox="1"/>
      </xdr:nvSpPr>
      <xdr:spPr>
        <a:xfrm>
          <a:off x="17106900" y="261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113686</xdr:rowOff>
    </xdr:from>
    <xdr:to>
      <xdr:col>77</xdr:col>
      <xdr:colOff>95250</xdr:colOff>
      <xdr:row>16</xdr:row>
      <xdr:rowOff>43836</xdr:rowOff>
    </xdr:to>
    <xdr:sp macro="" textlink="">
      <xdr:nvSpPr>
        <xdr:cNvPr id="468" name="楕円 467"/>
        <xdr:cNvSpPr/>
      </xdr:nvSpPr>
      <xdr:spPr>
        <a:xfrm>
          <a:off x="16129000" y="26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28613</xdr:rowOff>
    </xdr:from>
    <xdr:ext cx="736600" cy="259045"/>
    <xdr:sp macro="" textlink="">
      <xdr:nvSpPr>
        <xdr:cNvPr id="469" name="テキスト ボックス 468"/>
        <xdr:cNvSpPr txBox="1"/>
      </xdr:nvSpPr>
      <xdr:spPr>
        <a:xfrm>
          <a:off x="15798800" y="277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100817</xdr:rowOff>
    </xdr:from>
    <xdr:to>
      <xdr:col>73</xdr:col>
      <xdr:colOff>44450</xdr:colOff>
      <xdr:row>16</xdr:row>
      <xdr:rowOff>30967</xdr:rowOff>
    </xdr:to>
    <xdr:sp macro="" textlink="">
      <xdr:nvSpPr>
        <xdr:cNvPr id="470" name="楕円 469"/>
        <xdr:cNvSpPr/>
      </xdr:nvSpPr>
      <xdr:spPr>
        <a:xfrm>
          <a:off x="15240000" y="26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15744</xdr:rowOff>
    </xdr:from>
    <xdr:ext cx="762000" cy="259045"/>
    <xdr:sp macro="" textlink="">
      <xdr:nvSpPr>
        <xdr:cNvPr id="471" name="テキスト ボックス 470"/>
        <xdr:cNvSpPr txBox="1"/>
      </xdr:nvSpPr>
      <xdr:spPr>
        <a:xfrm>
          <a:off x="14909800" y="275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87545</xdr:rowOff>
    </xdr:from>
    <xdr:to>
      <xdr:col>68</xdr:col>
      <xdr:colOff>203200</xdr:colOff>
      <xdr:row>16</xdr:row>
      <xdr:rowOff>17695</xdr:rowOff>
    </xdr:to>
    <xdr:sp macro="" textlink="">
      <xdr:nvSpPr>
        <xdr:cNvPr id="472" name="楕円 471"/>
        <xdr:cNvSpPr/>
      </xdr:nvSpPr>
      <xdr:spPr>
        <a:xfrm>
          <a:off x="14351000" y="265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2472</xdr:rowOff>
    </xdr:from>
    <xdr:ext cx="762000" cy="259045"/>
    <xdr:sp macro="" textlink="">
      <xdr:nvSpPr>
        <xdr:cNvPr id="473" name="テキスト ボックス 472"/>
        <xdr:cNvSpPr txBox="1"/>
      </xdr:nvSpPr>
      <xdr:spPr>
        <a:xfrm>
          <a:off x="14020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79502</xdr:rowOff>
    </xdr:from>
    <xdr:to>
      <xdr:col>64</xdr:col>
      <xdr:colOff>152400</xdr:colOff>
      <xdr:row>16</xdr:row>
      <xdr:rowOff>9652</xdr:rowOff>
    </xdr:to>
    <xdr:sp macro="" textlink="">
      <xdr:nvSpPr>
        <xdr:cNvPr id="474" name="楕円 473"/>
        <xdr:cNvSpPr/>
      </xdr:nvSpPr>
      <xdr:spPr>
        <a:xfrm>
          <a:off x="134620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165879</xdr:rowOff>
    </xdr:from>
    <xdr:ext cx="762000" cy="259045"/>
    <xdr:sp macro="" textlink="">
      <xdr:nvSpPr>
        <xdr:cNvPr id="475" name="テキスト ボックス 474"/>
        <xdr:cNvSpPr txBox="1"/>
      </xdr:nvSpPr>
      <xdr:spPr>
        <a:xfrm>
          <a:off x="13131800" y="273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43,383
43,264
790.91
34,993,006
33,547,446
1,206,433
15,820,408
32,058,602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比率は、類似団体平均を下回っている。なお、会計年度任用職員制度の開始に伴い、従来物件費として整理していた臨時的任用職員の給料等を計上したことにより、分子が前年度比で増となったものの、地方税等の増収により経常一般財源等の分母も増加したことで、前年度と同値を保っている。</a:t>
          </a:r>
        </a:p>
        <a:p>
          <a:r>
            <a:rPr kumimoji="1" lang="ja-JP" altLang="en-US" sz="1100">
              <a:latin typeface="ＭＳ Ｐゴシック" panose="020B0600070205080204" pitchFamily="50" charset="-128"/>
              <a:ea typeface="ＭＳ Ｐゴシック" panose="020B0600070205080204" pitchFamily="50" charset="-128"/>
            </a:rPr>
            <a:t>　これまで臨時的任用職員として雇用されていた職員について、会計年度任用職員に移行することから、当該職員の給料等の増加に伴う人件費のさらなる増加が見込まれるが、今後も令和３年１月に策定された第４次定員管理計画に基づき、定員の適正化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50800</xdr:rowOff>
    </xdr:to>
    <xdr:cxnSp macro="">
      <xdr:nvCxnSpPr>
        <xdr:cNvPr id="66" name="直線コネクタ 65"/>
        <xdr:cNvCxnSpPr/>
      </xdr:nvCxnSpPr>
      <xdr:spPr>
        <a:xfrm>
          <a:off x="39878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50800</xdr:rowOff>
    </xdr:to>
    <xdr:cxnSp macro="">
      <xdr:nvCxnSpPr>
        <xdr:cNvPr id="69" name="直線コネクタ 68"/>
        <xdr:cNvCxnSpPr/>
      </xdr:nvCxnSpPr>
      <xdr:spPr>
        <a:xfrm>
          <a:off x="3098800" y="6154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27940</xdr:rowOff>
    </xdr:to>
    <xdr:cxnSp macro="">
      <xdr:nvCxnSpPr>
        <xdr:cNvPr id="72" name="直線コネクタ 71"/>
        <xdr:cNvCxnSpPr/>
      </xdr:nvCxnSpPr>
      <xdr:spPr>
        <a:xfrm flipV="1">
          <a:off x="2209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119380</xdr:rowOff>
    </xdr:to>
    <xdr:cxnSp macro="">
      <xdr:nvCxnSpPr>
        <xdr:cNvPr id="75" name="直線コネクタ 74"/>
        <xdr:cNvCxnSpPr/>
      </xdr:nvCxnSpPr>
      <xdr:spPr>
        <a:xfrm flipV="1">
          <a:off x="1320800" y="6200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物件費の比率は、類似団体平均を下回っており、前年度より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ポイント減少した。これは、比率の分子となるふるさと納税返礼品発送業務委託料等が増加したものの、地方税等の増収により分母となる経常一般財源等も増加したことによる。</a:t>
          </a:r>
        </a:p>
        <a:p>
          <a:r>
            <a:rPr kumimoji="1" lang="ja-JP" altLang="en-US" sz="1100">
              <a:latin typeface="ＭＳ Ｐゴシック" panose="020B0600070205080204" pitchFamily="50" charset="-128"/>
              <a:ea typeface="ＭＳ Ｐゴシック" panose="020B0600070205080204" pitchFamily="50" charset="-128"/>
            </a:rPr>
            <a:t>　ふるさと納税事業では、寄付者の想いに沿った施策の実現等によって共感いただけるように努め、継続したつながりと安定的な寄附金の確保を図る。また、今後公共施設の解体事業が増加する見込みであるため、湯沢市公共施設等総合管理計画に基づき計画的に事業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17</xdr:row>
      <xdr:rowOff>133350</xdr:rowOff>
    </xdr:to>
    <xdr:cxnSp macro="">
      <xdr:nvCxnSpPr>
        <xdr:cNvPr id="127" name="直線コネクタ 126"/>
        <xdr:cNvCxnSpPr/>
      </xdr:nvCxnSpPr>
      <xdr:spPr>
        <a:xfrm flipV="1">
          <a:off x="15671800" y="3035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82550</xdr:rowOff>
    </xdr:from>
    <xdr:to>
      <xdr:col>78</xdr:col>
      <xdr:colOff>69850</xdr:colOff>
      <xdr:row>17</xdr:row>
      <xdr:rowOff>133350</xdr:rowOff>
    </xdr:to>
    <xdr:cxnSp macro="">
      <xdr:nvCxnSpPr>
        <xdr:cNvPr id="130" name="直線コネクタ 129"/>
        <xdr:cNvCxnSpPr/>
      </xdr:nvCxnSpPr>
      <xdr:spPr>
        <a:xfrm>
          <a:off x="14782800" y="299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82550</xdr:rowOff>
    </xdr:from>
    <xdr:to>
      <xdr:col>73</xdr:col>
      <xdr:colOff>180975</xdr:colOff>
      <xdr:row>17</xdr:row>
      <xdr:rowOff>95250</xdr:rowOff>
    </xdr:to>
    <xdr:cxnSp macro="">
      <xdr:nvCxnSpPr>
        <xdr:cNvPr id="133" name="直線コネクタ 132"/>
        <xdr:cNvCxnSpPr/>
      </xdr:nvCxnSpPr>
      <xdr:spPr>
        <a:xfrm flipV="1">
          <a:off x="13893800" y="2997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17</xdr:row>
      <xdr:rowOff>95250</xdr:rowOff>
    </xdr:to>
    <xdr:cxnSp macro="">
      <xdr:nvCxnSpPr>
        <xdr:cNvPr id="136" name="直線コネクタ 135"/>
        <xdr:cNvCxnSpPr/>
      </xdr:nvCxnSpPr>
      <xdr:spPr>
        <a:xfrm>
          <a:off x="13004800" y="2844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7"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82550</xdr:rowOff>
    </xdr:from>
    <xdr:to>
      <xdr:col>78</xdr:col>
      <xdr:colOff>120650</xdr:colOff>
      <xdr:row>18</xdr:row>
      <xdr:rowOff>12700</xdr:rowOff>
    </xdr:to>
    <xdr:sp macro="" textlink="">
      <xdr:nvSpPr>
        <xdr:cNvPr id="148" name="楕円 147"/>
        <xdr:cNvSpPr/>
      </xdr:nvSpPr>
      <xdr:spPr>
        <a:xfrm>
          <a:off x="15621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22877</xdr:rowOff>
    </xdr:from>
    <xdr:ext cx="736600" cy="259045"/>
    <xdr:sp macro="" textlink="">
      <xdr:nvSpPr>
        <xdr:cNvPr id="149" name="テキスト ボックス 148"/>
        <xdr:cNvSpPr txBox="1"/>
      </xdr:nvSpPr>
      <xdr:spPr>
        <a:xfrm>
          <a:off x="15290800" y="276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受給者数の減等により生活保護費が減少したこと、また制度改正により児童扶養手当給付費一期分の支払額が減少したこと等が主な要因である。給付に係る手続きについては今後も精査し、より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82550</xdr:rowOff>
    </xdr:to>
    <xdr:cxnSp macro="">
      <xdr:nvCxnSpPr>
        <xdr:cNvPr id="188" name="直線コネクタ 187"/>
        <xdr:cNvCxnSpPr/>
      </xdr:nvCxnSpPr>
      <xdr:spPr>
        <a:xfrm flipV="1">
          <a:off x="3987800" y="9779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82550</xdr:rowOff>
    </xdr:to>
    <xdr:cxnSp macro="">
      <xdr:nvCxnSpPr>
        <xdr:cNvPr id="191" name="直線コネクタ 190"/>
        <xdr:cNvCxnSpPr/>
      </xdr:nvCxnSpPr>
      <xdr:spPr>
        <a:xfrm>
          <a:off x="3098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82550</xdr:rowOff>
    </xdr:to>
    <xdr:cxnSp macro="">
      <xdr:nvCxnSpPr>
        <xdr:cNvPr id="194" name="直線コネクタ 193"/>
        <xdr:cNvCxnSpPr/>
      </xdr:nvCxnSpPr>
      <xdr:spPr>
        <a:xfrm flipV="1">
          <a:off x="2209800" y="9804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57</xdr:row>
      <xdr:rowOff>82550</xdr:rowOff>
    </xdr:to>
    <xdr:cxnSp macro="">
      <xdr:nvCxnSpPr>
        <xdr:cNvPr id="197" name="直線コネクタ 196"/>
        <xdr:cNvCxnSpPr/>
      </xdr:nvCxnSpPr>
      <xdr:spPr>
        <a:xfrm>
          <a:off x="1320800" y="9664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7" name="楕円 206"/>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99077</xdr:rowOff>
    </xdr:from>
    <xdr:ext cx="762000" cy="259045"/>
    <xdr:sp macro="" textlink="">
      <xdr:nvSpPr>
        <xdr:cNvPr id="208"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9" name="楕円 208"/>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0" name="テキスト ボックス 209"/>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3" name="楕円 212"/>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214" name="テキスト ボックス 213"/>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5" name="楕円 214"/>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6" name="テキスト ボックス 215"/>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その他の比率は、前年度より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主な減少要因は、簡易水道事業と下水道事業が令和２年度から法適用企業となり、当該事業への支出が繰出金から補助費等に計上することとなったためである。</a:t>
          </a:r>
        </a:p>
        <a:p>
          <a:r>
            <a:rPr kumimoji="1" lang="ja-JP" altLang="en-US" sz="1300">
              <a:latin typeface="ＭＳ Ｐゴシック" panose="020B0600070205080204" pitchFamily="50" charset="-128"/>
              <a:ea typeface="ＭＳ Ｐゴシック" panose="020B0600070205080204" pitchFamily="50" charset="-128"/>
            </a:rPr>
            <a:t>　今後も経営健全化のため事業内容の精査・見直しにより、経常収支比率の改善を図る。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59</xdr:row>
      <xdr:rowOff>138430</xdr:rowOff>
    </xdr:to>
    <xdr:cxnSp macro="">
      <xdr:nvCxnSpPr>
        <xdr:cNvPr id="249" name="直線コネクタ 248"/>
        <xdr:cNvCxnSpPr/>
      </xdr:nvCxnSpPr>
      <xdr:spPr>
        <a:xfrm flipV="1">
          <a:off x="15671800" y="978154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138430</xdr:rowOff>
    </xdr:from>
    <xdr:to>
      <xdr:col>78</xdr:col>
      <xdr:colOff>69850</xdr:colOff>
      <xdr:row>59</xdr:row>
      <xdr:rowOff>153670</xdr:rowOff>
    </xdr:to>
    <xdr:cxnSp macro="">
      <xdr:nvCxnSpPr>
        <xdr:cNvPr id="252" name="直線コネクタ 251"/>
        <xdr:cNvCxnSpPr/>
      </xdr:nvCxnSpPr>
      <xdr:spPr>
        <a:xfrm flipV="1">
          <a:off x="14782800" y="1025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153670</xdr:rowOff>
    </xdr:to>
    <xdr:cxnSp macro="">
      <xdr:nvCxnSpPr>
        <xdr:cNvPr id="255" name="直線コネクタ 254"/>
        <xdr:cNvCxnSpPr/>
      </xdr:nvCxnSpPr>
      <xdr:spPr>
        <a:xfrm>
          <a:off x="13893800" y="1020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59</xdr:row>
      <xdr:rowOff>85090</xdr:rowOff>
    </xdr:to>
    <xdr:cxnSp macro="">
      <xdr:nvCxnSpPr>
        <xdr:cNvPr id="258" name="直線コネクタ 257"/>
        <xdr:cNvCxnSpPr/>
      </xdr:nvCxnSpPr>
      <xdr:spPr>
        <a:xfrm>
          <a:off x="13004800" y="100482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129540</xdr:rowOff>
    </xdr:from>
    <xdr:to>
      <xdr:col>82</xdr:col>
      <xdr:colOff>158750</xdr:colOff>
      <xdr:row>57</xdr:row>
      <xdr:rowOff>59690</xdr:rowOff>
    </xdr:to>
    <xdr:sp macro="" textlink="">
      <xdr:nvSpPr>
        <xdr:cNvPr id="268" name="楕円 267"/>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101617</xdr:rowOff>
    </xdr:from>
    <xdr:ext cx="762000" cy="259045"/>
    <xdr:sp macro="" textlink="">
      <xdr:nvSpPr>
        <xdr:cNvPr id="269"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87630</xdr:rowOff>
    </xdr:from>
    <xdr:to>
      <xdr:col>78</xdr:col>
      <xdr:colOff>120650</xdr:colOff>
      <xdr:row>60</xdr:row>
      <xdr:rowOff>17780</xdr:rowOff>
    </xdr:to>
    <xdr:sp macro="" textlink="">
      <xdr:nvSpPr>
        <xdr:cNvPr id="270" name="楕円 269"/>
        <xdr:cNvSpPr/>
      </xdr:nvSpPr>
      <xdr:spPr>
        <a:xfrm>
          <a:off x="15621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2557</xdr:rowOff>
    </xdr:from>
    <xdr:ext cx="736600" cy="259045"/>
    <xdr:sp macro="" textlink="">
      <xdr:nvSpPr>
        <xdr:cNvPr id="271" name="テキスト ボックス 270"/>
        <xdr:cNvSpPr txBox="1"/>
      </xdr:nvSpPr>
      <xdr:spPr>
        <a:xfrm>
          <a:off x="15290800" y="1028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102870</xdr:rowOff>
    </xdr:from>
    <xdr:to>
      <xdr:col>74</xdr:col>
      <xdr:colOff>31750</xdr:colOff>
      <xdr:row>60</xdr:row>
      <xdr:rowOff>33020</xdr:rowOff>
    </xdr:to>
    <xdr:sp macro="" textlink="">
      <xdr:nvSpPr>
        <xdr:cNvPr id="272" name="楕円 271"/>
        <xdr:cNvSpPr/>
      </xdr:nvSpPr>
      <xdr:spPr>
        <a:xfrm>
          <a:off x="14732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17797</xdr:rowOff>
    </xdr:from>
    <xdr:ext cx="762000" cy="259045"/>
    <xdr:sp macro="" textlink="">
      <xdr:nvSpPr>
        <xdr:cNvPr id="273" name="テキスト ボックス 272"/>
        <xdr:cNvSpPr txBox="1"/>
      </xdr:nvSpPr>
      <xdr:spPr>
        <a:xfrm>
          <a:off x="14401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34290</xdr:rowOff>
    </xdr:from>
    <xdr:to>
      <xdr:col>69</xdr:col>
      <xdr:colOff>142875</xdr:colOff>
      <xdr:row>59</xdr:row>
      <xdr:rowOff>135890</xdr:rowOff>
    </xdr:to>
    <xdr:sp macro="" textlink="">
      <xdr:nvSpPr>
        <xdr:cNvPr id="274" name="楕円 273"/>
        <xdr:cNvSpPr/>
      </xdr:nvSpPr>
      <xdr:spPr>
        <a:xfrm>
          <a:off x="13843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120667</xdr:rowOff>
    </xdr:from>
    <xdr:ext cx="762000" cy="259045"/>
    <xdr:sp macro="" textlink="">
      <xdr:nvSpPr>
        <xdr:cNvPr id="275" name="テキスト ボックス 274"/>
        <xdr:cNvSpPr txBox="1"/>
      </xdr:nvSpPr>
      <xdr:spPr>
        <a:xfrm>
          <a:off x="13512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6" name="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7" name="テキスト ボックス 27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ポイント増加し、類似団体平均を上回っている。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これは、簡易水道事業と下水道事業が令和２年度から法適用企業となることにより、当該事業への支出が繰出金から補助費等に計上することとなり、大幅な増加となったことが要因である。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今後も、市単独補助金及び一部事務組合負担金等について適宜見直しを行い、適正化を図る。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38</xdr:row>
      <xdr:rowOff>49276</xdr:rowOff>
    </xdr:to>
    <xdr:cxnSp macro="">
      <xdr:nvCxnSpPr>
        <xdr:cNvPr id="307" name="直線コネクタ 306"/>
        <xdr:cNvCxnSpPr/>
      </xdr:nvCxnSpPr>
      <xdr:spPr>
        <a:xfrm>
          <a:off x="15671800" y="638149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28702</xdr:rowOff>
    </xdr:from>
    <xdr:to>
      <xdr:col>78</xdr:col>
      <xdr:colOff>69850</xdr:colOff>
      <xdr:row>37</xdr:row>
      <xdr:rowOff>37846</xdr:rowOff>
    </xdr:to>
    <xdr:cxnSp macro="">
      <xdr:nvCxnSpPr>
        <xdr:cNvPr id="310" name="直線コネクタ 309"/>
        <xdr:cNvCxnSpPr/>
      </xdr:nvCxnSpPr>
      <xdr:spPr>
        <a:xfrm>
          <a:off x="14782800" y="63723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28702</xdr:rowOff>
    </xdr:to>
    <xdr:cxnSp macro="">
      <xdr:nvCxnSpPr>
        <xdr:cNvPr id="313" name="直線コネクタ 312"/>
        <xdr:cNvCxnSpPr/>
      </xdr:nvCxnSpPr>
      <xdr:spPr>
        <a:xfrm>
          <a:off x="13893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19558</xdr:rowOff>
    </xdr:to>
    <xdr:cxnSp macro="">
      <xdr:nvCxnSpPr>
        <xdr:cNvPr id="316" name="直線コネクタ 315"/>
        <xdr:cNvCxnSpPr/>
      </xdr:nvCxnSpPr>
      <xdr:spPr>
        <a:xfrm>
          <a:off x="13004800" y="6322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6" name="楕円 325"/>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7"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8" name="楕円 327"/>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9" name="テキスト ボックス 32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0" name="楕円 329"/>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1" name="テキスト ボックス 330"/>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2" name="楕円 331"/>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3" name="テキスト ボックス 332"/>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5" name="テキスト ボックス 33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熱回収施設整備事業などの大型事業に伴う地方債の元金償還が始まったことにより償還額が増加したことで、前年度より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ポイント増加したものの、依然として類似団体平均を下回っている。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令和元年度に掲げた地方債残高の削減目標に基づき、年間の地方債発行額を</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億円以内に抑制する取組みにより、元利償還金額は緩やかに減少すると見込んでいるが、公共施設等総合管理計画等に基づく大型施設整備事業も予定されていることから、事業費の精査や国庫補助金等地方債以外の財源の確保に努め、公債費の抑制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159385</xdr:rowOff>
    </xdr:from>
    <xdr:to>
      <xdr:col>24</xdr:col>
      <xdr:colOff>25400</xdr:colOff>
      <xdr:row>75</xdr:row>
      <xdr:rowOff>3175</xdr:rowOff>
    </xdr:to>
    <xdr:cxnSp macro="">
      <xdr:nvCxnSpPr>
        <xdr:cNvPr id="367" name="直線コネクタ 366"/>
        <xdr:cNvCxnSpPr/>
      </xdr:nvCxnSpPr>
      <xdr:spPr>
        <a:xfrm>
          <a:off x="3987800" y="128466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159385</xdr:rowOff>
    </xdr:to>
    <xdr:cxnSp macro="">
      <xdr:nvCxnSpPr>
        <xdr:cNvPr id="370" name="直線コネクタ 369"/>
        <xdr:cNvCxnSpPr/>
      </xdr:nvCxnSpPr>
      <xdr:spPr>
        <a:xfrm>
          <a:off x="3098800" y="128409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155575</xdr:rowOff>
    </xdr:to>
    <xdr:cxnSp macro="">
      <xdr:nvCxnSpPr>
        <xdr:cNvPr id="373" name="直線コネクタ 372"/>
        <xdr:cNvCxnSpPr/>
      </xdr:nvCxnSpPr>
      <xdr:spPr>
        <a:xfrm flipV="1">
          <a:off x="2209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161290</xdr:rowOff>
    </xdr:to>
    <xdr:cxnSp macro="">
      <xdr:nvCxnSpPr>
        <xdr:cNvPr id="376" name="直線コネクタ 375"/>
        <xdr:cNvCxnSpPr/>
      </xdr:nvCxnSpPr>
      <xdr:spPr>
        <a:xfrm flipV="1">
          <a:off x="1320800" y="128428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123825</xdr:rowOff>
    </xdr:from>
    <xdr:to>
      <xdr:col>24</xdr:col>
      <xdr:colOff>76200</xdr:colOff>
      <xdr:row>75</xdr:row>
      <xdr:rowOff>53975</xdr:rowOff>
    </xdr:to>
    <xdr:sp macro="" textlink="">
      <xdr:nvSpPr>
        <xdr:cNvPr id="386" name="楕円 385"/>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140352</xdr:rowOff>
    </xdr:from>
    <xdr:ext cx="762000" cy="259045"/>
    <xdr:sp macro="" textlink="">
      <xdr:nvSpPr>
        <xdr:cNvPr id="387"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108585</xdr:rowOff>
    </xdr:from>
    <xdr:to>
      <xdr:col>20</xdr:col>
      <xdr:colOff>38100</xdr:colOff>
      <xdr:row>75</xdr:row>
      <xdr:rowOff>38735</xdr:rowOff>
    </xdr:to>
    <xdr:sp macro="" textlink="">
      <xdr:nvSpPr>
        <xdr:cNvPr id="388" name="楕円 387"/>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48912</xdr:rowOff>
    </xdr:from>
    <xdr:ext cx="736600" cy="259045"/>
    <xdr:sp macro="" textlink="">
      <xdr:nvSpPr>
        <xdr:cNvPr id="389" name="テキスト ボックス 388"/>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0" name="楕円 389"/>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1" name="テキスト ボックス 390"/>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2" name="楕円 391"/>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3" name="テキスト ボックス 392"/>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110490</xdr:rowOff>
    </xdr:from>
    <xdr:to>
      <xdr:col>6</xdr:col>
      <xdr:colOff>171450</xdr:colOff>
      <xdr:row>75</xdr:row>
      <xdr:rowOff>40640</xdr:rowOff>
    </xdr:to>
    <xdr:sp macro="" textlink="">
      <xdr:nvSpPr>
        <xdr:cNvPr id="394" name="楕円 393"/>
        <xdr:cNvSpPr/>
      </xdr:nvSpPr>
      <xdr:spPr>
        <a:xfrm>
          <a:off x="1270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50817</xdr:rowOff>
    </xdr:from>
    <xdr:ext cx="762000" cy="259045"/>
    <xdr:sp macro="" textlink="">
      <xdr:nvSpPr>
        <xdr:cNvPr id="395" name="テキスト ボックス 394"/>
        <xdr:cNvSpPr txBox="1"/>
      </xdr:nvSpPr>
      <xdr:spPr>
        <a:xfrm>
          <a:off x="939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公債費以外の比率は、前年度より</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ポイント減少したものの、類似団体平均を上回っている状況に変わりない。</a:t>
          </a:r>
        </a:p>
        <a:p>
          <a:r>
            <a:rPr kumimoji="1" lang="ja-JP" altLang="en-US" sz="1200">
              <a:latin typeface="ＭＳ Ｐゴシック" panose="020B0600070205080204" pitchFamily="50" charset="-128"/>
              <a:ea typeface="ＭＳ Ｐゴシック" panose="020B0600070205080204" pitchFamily="50" charset="-128"/>
            </a:rPr>
            <a:t>　比率を算定する際の分子においては、前年度より減少しており、今後も事務事業の見直し等により削減を図る。分母については、地方税等の増収により増加した。今後も市税等自主財源の確保に努めることで経常収支比率の改善を図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72137</xdr:rowOff>
    </xdr:to>
    <xdr:cxnSp macro="">
      <xdr:nvCxnSpPr>
        <xdr:cNvPr id="426" name="直線コネクタ 425"/>
        <xdr:cNvCxnSpPr/>
      </xdr:nvCxnSpPr>
      <xdr:spPr>
        <a:xfrm flipV="1">
          <a:off x="15671800" y="13312648"/>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72137</xdr:rowOff>
    </xdr:to>
    <xdr:cxnSp macro="">
      <xdr:nvCxnSpPr>
        <xdr:cNvPr id="429" name="直線コネクタ 428"/>
        <xdr:cNvCxnSpPr/>
      </xdr:nvCxnSpPr>
      <xdr:spPr>
        <a:xfrm>
          <a:off x="14782800" y="133675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77</xdr:row>
      <xdr:rowOff>165863</xdr:rowOff>
    </xdr:to>
    <xdr:cxnSp macro="">
      <xdr:nvCxnSpPr>
        <xdr:cNvPr id="432" name="直線コネクタ 431"/>
        <xdr:cNvCxnSpPr/>
      </xdr:nvCxnSpPr>
      <xdr:spPr>
        <a:xfrm>
          <a:off x="13893800" y="13367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165863</xdr:rowOff>
    </xdr:to>
    <xdr:cxnSp macro="">
      <xdr:nvCxnSpPr>
        <xdr:cNvPr id="435" name="直線コネクタ 434"/>
        <xdr:cNvCxnSpPr/>
      </xdr:nvCxnSpPr>
      <xdr:spPr>
        <a:xfrm>
          <a:off x="13004800" y="13161772"/>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5" name="楕円 444"/>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46" name="公債費以外該当値テキスト"/>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21337</xdr:rowOff>
    </xdr:from>
    <xdr:to>
      <xdr:col>78</xdr:col>
      <xdr:colOff>120650</xdr:colOff>
      <xdr:row>78</xdr:row>
      <xdr:rowOff>122937</xdr:rowOff>
    </xdr:to>
    <xdr:sp macro="" textlink="">
      <xdr:nvSpPr>
        <xdr:cNvPr id="447" name="楕円 446"/>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48" name="テキスト ボックス 447"/>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9" name="楕円 448"/>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0" name="テキスト ボックス 449"/>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115063</xdr:rowOff>
    </xdr:from>
    <xdr:to>
      <xdr:col>69</xdr:col>
      <xdr:colOff>142875</xdr:colOff>
      <xdr:row>78</xdr:row>
      <xdr:rowOff>45213</xdr:rowOff>
    </xdr:to>
    <xdr:sp macro="" textlink="">
      <xdr:nvSpPr>
        <xdr:cNvPr id="451" name="楕円 450"/>
        <xdr:cNvSpPr/>
      </xdr:nvSpPr>
      <xdr:spPr>
        <a:xfrm>
          <a:off x="13843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29990</xdr:rowOff>
    </xdr:from>
    <xdr:ext cx="762000" cy="259045"/>
    <xdr:sp macro="" textlink="">
      <xdr:nvSpPr>
        <xdr:cNvPr id="452" name="テキスト ボックス 451"/>
        <xdr:cNvSpPr txBox="1"/>
      </xdr:nvSpPr>
      <xdr:spPr>
        <a:xfrm>
          <a:off x="13512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3" name="楕円 452"/>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4" name="テキスト ボックス 453"/>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12972</xdr:rowOff>
    </xdr:from>
    <xdr:to>
      <xdr:col>29</xdr:col>
      <xdr:colOff>127000</xdr:colOff>
      <xdr:row>17</xdr:row>
      <xdr:rowOff>65681</xdr:rowOff>
    </xdr:to>
    <xdr:cxnSp macro="">
      <xdr:nvCxnSpPr>
        <xdr:cNvPr id="52" name="直線コネクタ 51"/>
        <xdr:cNvCxnSpPr/>
      </xdr:nvCxnSpPr>
      <xdr:spPr bwMode="auto">
        <a:xfrm flipV="1">
          <a:off x="5003800" y="2975247"/>
          <a:ext cx="647700" cy="52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65681</xdr:rowOff>
    </xdr:from>
    <xdr:to>
      <xdr:col>26</xdr:col>
      <xdr:colOff>50800</xdr:colOff>
      <xdr:row>17</xdr:row>
      <xdr:rowOff>117889</xdr:rowOff>
    </xdr:to>
    <xdr:cxnSp macro="">
      <xdr:nvCxnSpPr>
        <xdr:cNvPr id="55" name="直線コネクタ 54"/>
        <xdr:cNvCxnSpPr/>
      </xdr:nvCxnSpPr>
      <xdr:spPr bwMode="auto">
        <a:xfrm flipV="1">
          <a:off x="4305300" y="3027956"/>
          <a:ext cx="698500" cy="5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117889</xdr:rowOff>
    </xdr:from>
    <xdr:to>
      <xdr:col>22</xdr:col>
      <xdr:colOff>114300</xdr:colOff>
      <xdr:row>17</xdr:row>
      <xdr:rowOff>129656</xdr:rowOff>
    </xdr:to>
    <xdr:cxnSp macro="">
      <xdr:nvCxnSpPr>
        <xdr:cNvPr id="58" name="直線コネクタ 57"/>
        <xdr:cNvCxnSpPr/>
      </xdr:nvCxnSpPr>
      <xdr:spPr bwMode="auto">
        <a:xfrm flipV="1">
          <a:off x="3606800" y="3080164"/>
          <a:ext cx="698500" cy="11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113066</xdr:rowOff>
    </xdr:from>
    <xdr:to>
      <xdr:col>18</xdr:col>
      <xdr:colOff>177800</xdr:colOff>
      <xdr:row>17</xdr:row>
      <xdr:rowOff>129656</xdr:rowOff>
    </xdr:to>
    <xdr:cxnSp macro="">
      <xdr:nvCxnSpPr>
        <xdr:cNvPr id="61" name="直線コネクタ 60"/>
        <xdr:cNvCxnSpPr/>
      </xdr:nvCxnSpPr>
      <xdr:spPr bwMode="auto">
        <a:xfrm>
          <a:off x="2908300" y="3075341"/>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133622</xdr:rowOff>
    </xdr:from>
    <xdr:to>
      <xdr:col>29</xdr:col>
      <xdr:colOff>177800</xdr:colOff>
      <xdr:row>17</xdr:row>
      <xdr:rowOff>63772</xdr:rowOff>
    </xdr:to>
    <xdr:sp macro="" textlink="">
      <xdr:nvSpPr>
        <xdr:cNvPr id="71" name="楕円 70"/>
        <xdr:cNvSpPr/>
      </xdr:nvSpPr>
      <xdr:spPr bwMode="auto">
        <a:xfrm>
          <a:off x="5600700" y="2924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150149</xdr:rowOff>
    </xdr:from>
    <xdr:ext cx="762000" cy="259045"/>
    <xdr:sp macro="" textlink="">
      <xdr:nvSpPr>
        <xdr:cNvPr id="72" name="人口1人当たり決算額の推移該当値テキスト130"/>
        <xdr:cNvSpPr txBox="1"/>
      </xdr:nvSpPr>
      <xdr:spPr>
        <a:xfrm>
          <a:off x="5740400" y="276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14881</xdr:rowOff>
    </xdr:from>
    <xdr:to>
      <xdr:col>26</xdr:col>
      <xdr:colOff>101600</xdr:colOff>
      <xdr:row>17</xdr:row>
      <xdr:rowOff>116481</xdr:rowOff>
    </xdr:to>
    <xdr:sp macro="" textlink="">
      <xdr:nvSpPr>
        <xdr:cNvPr id="73" name="楕円 72"/>
        <xdr:cNvSpPr/>
      </xdr:nvSpPr>
      <xdr:spPr bwMode="auto">
        <a:xfrm>
          <a:off x="4953000" y="297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126658</xdr:rowOff>
    </xdr:from>
    <xdr:ext cx="736600" cy="259045"/>
    <xdr:sp macro="" textlink="">
      <xdr:nvSpPr>
        <xdr:cNvPr id="74" name="テキスト ボックス 73"/>
        <xdr:cNvSpPr txBox="1"/>
      </xdr:nvSpPr>
      <xdr:spPr>
        <a:xfrm>
          <a:off x="4622800" y="274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67089</xdr:rowOff>
    </xdr:from>
    <xdr:to>
      <xdr:col>22</xdr:col>
      <xdr:colOff>165100</xdr:colOff>
      <xdr:row>17</xdr:row>
      <xdr:rowOff>168689</xdr:rowOff>
    </xdr:to>
    <xdr:sp macro="" textlink="">
      <xdr:nvSpPr>
        <xdr:cNvPr id="75" name="楕円 74"/>
        <xdr:cNvSpPr/>
      </xdr:nvSpPr>
      <xdr:spPr bwMode="auto">
        <a:xfrm>
          <a:off x="4254500" y="302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7416</xdr:rowOff>
    </xdr:from>
    <xdr:ext cx="762000" cy="259045"/>
    <xdr:sp macro="" textlink="">
      <xdr:nvSpPr>
        <xdr:cNvPr id="76" name="テキスト ボックス 75"/>
        <xdr:cNvSpPr txBox="1"/>
      </xdr:nvSpPr>
      <xdr:spPr>
        <a:xfrm>
          <a:off x="3924300" y="279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78856</xdr:rowOff>
    </xdr:from>
    <xdr:to>
      <xdr:col>19</xdr:col>
      <xdr:colOff>38100</xdr:colOff>
      <xdr:row>18</xdr:row>
      <xdr:rowOff>9006</xdr:rowOff>
    </xdr:to>
    <xdr:sp macro="" textlink="">
      <xdr:nvSpPr>
        <xdr:cNvPr id="77" name="楕円 76"/>
        <xdr:cNvSpPr/>
      </xdr:nvSpPr>
      <xdr:spPr bwMode="auto">
        <a:xfrm>
          <a:off x="3556000" y="3041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19183</xdr:rowOff>
    </xdr:from>
    <xdr:ext cx="762000" cy="259045"/>
    <xdr:sp macro="" textlink="">
      <xdr:nvSpPr>
        <xdr:cNvPr id="78" name="テキスト ボックス 77"/>
        <xdr:cNvSpPr txBox="1"/>
      </xdr:nvSpPr>
      <xdr:spPr>
        <a:xfrm>
          <a:off x="3225800" y="281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62266</xdr:rowOff>
    </xdr:from>
    <xdr:to>
      <xdr:col>15</xdr:col>
      <xdr:colOff>101600</xdr:colOff>
      <xdr:row>17</xdr:row>
      <xdr:rowOff>163866</xdr:rowOff>
    </xdr:to>
    <xdr:sp macro="" textlink="">
      <xdr:nvSpPr>
        <xdr:cNvPr id="79" name="楕円 78"/>
        <xdr:cNvSpPr/>
      </xdr:nvSpPr>
      <xdr:spPr bwMode="auto">
        <a:xfrm>
          <a:off x="2857500" y="302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2593</xdr:rowOff>
    </xdr:from>
    <xdr:ext cx="762000" cy="259045"/>
    <xdr:sp macro="" textlink="">
      <xdr:nvSpPr>
        <xdr:cNvPr id="80" name="テキスト ボックス 79"/>
        <xdr:cNvSpPr txBox="1"/>
      </xdr:nvSpPr>
      <xdr:spPr>
        <a:xfrm>
          <a:off x="2527300" y="279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289984</xdr:rowOff>
    </xdr:from>
    <xdr:to>
      <xdr:col>29</xdr:col>
      <xdr:colOff>127000</xdr:colOff>
      <xdr:row>37</xdr:row>
      <xdr:rowOff>294423</xdr:rowOff>
    </xdr:to>
    <xdr:cxnSp macro="">
      <xdr:nvCxnSpPr>
        <xdr:cNvPr id="114" name="直線コネクタ 113"/>
        <xdr:cNvCxnSpPr/>
      </xdr:nvCxnSpPr>
      <xdr:spPr bwMode="auto">
        <a:xfrm flipV="1">
          <a:off x="5003800" y="7414684"/>
          <a:ext cx="647700" cy="4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274761</xdr:rowOff>
    </xdr:from>
    <xdr:ext cx="762000" cy="259045"/>
    <xdr:sp macro="" textlink="">
      <xdr:nvSpPr>
        <xdr:cNvPr id="115" name="人口1人当たり決算額の推移平均値テキスト445"/>
        <xdr:cNvSpPr txBox="1"/>
      </xdr:nvSpPr>
      <xdr:spPr>
        <a:xfrm>
          <a:off x="5740400" y="7399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294423</xdr:rowOff>
    </xdr:from>
    <xdr:to>
      <xdr:col>26</xdr:col>
      <xdr:colOff>50800</xdr:colOff>
      <xdr:row>37</xdr:row>
      <xdr:rowOff>297326</xdr:rowOff>
    </xdr:to>
    <xdr:cxnSp macro="">
      <xdr:nvCxnSpPr>
        <xdr:cNvPr id="117" name="直線コネクタ 116"/>
        <xdr:cNvCxnSpPr/>
      </xdr:nvCxnSpPr>
      <xdr:spPr bwMode="auto">
        <a:xfrm flipV="1">
          <a:off x="4305300" y="7419123"/>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297326</xdr:rowOff>
    </xdr:from>
    <xdr:to>
      <xdr:col>22</xdr:col>
      <xdr:colOff>114300</xdr:colOff>
      <xdr:row>37</xdr:row>
      <xdr:rowOff>300493</xdr:rowOff>
    </xdr:to>
    <xdr:cxnSp macro="">
      <xdr:nvCxnSpPr>
        <xdr:cNvPr id="120" name="直線コネクタ 119"/>
        <xdr:cNvCxnSpPr/>
      </xdr:nvCxnSpPr>
      <xdr:spPr bwMode="auto">
        <a:xfrm flipV="1">
          <a:off x="3606800" y="7422026"/>
          <a:ext cx="698500" cy="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300493</xdr:rowOff>
    </xdr:from>
    <xdr:to>
      <xdr:col>18</xdr:col>
      <xdr:colOff>177800</xdr:colOff>
      <xdr:row>37</xdr:row>
      <xdr:rowOff>307225</xdr:rowOff>
    </xdr:to>
    <xdr:cxnSp macro="">
      <xdr:nvCxnSpPr>
        <xdr:cNvPr id="123" name="直線コネクタ 122"/>
        <xdr:cNvCxnSpPr/>
      </xdr:nvCxnSpPr>
      <xdr:spPr bwMode="auto">
        <a:xfrm flipV="1">
          <a:off x="2908300" y="7425193"/>
          <a:ext cx="698500" cy="6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239184</xdr:rowOff>
    </xdr:from>
    <xdr:to>
      <xdr:col>29</xdr:col>
      <xdr:colOff>177800</xdr:colOff>
      <xdr:row>37</xdr:row>
      <xdr:rowOff>340784</xdr:rowOff>
    </xdr:to>
    <xdr:sp macro="" textlink="">
      <xdr:nvSpPr>
        <xdr:cNvPr id="133" name="楕円 132"/>
        <xdr:cNvSpPr/>
      </xdr:nvSpPr>
      <xdr:spPr bwMode="auto">
        <a:xfrm>
          <a:off x="5600700" y="7363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84261</xdr:rowOff>
    </xdr:from>
    <xdr:ext cx="762000" cy="259045"/>
    <xdr:sp macro="" textlink="">
      <xdr:nvSpPr>
        <xdr:cNvPr id="134" name="人口1人当たり決算額の推移該当値テキスト445"/>
        <xdr:cNvSpPr txBox="1"/>
      </xdr:nvSpPr>
      <xdr:spPr>
        <a:xfrm>
          <a:off x="5740400" y="720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243623</xdr:rowOff>
    </xdr:from>
    <xdr:to>
      <xdr:col>26</xdr:col>
      <xdr:colOff>101600</xdr:colOff>
      <xdr:row>38</xdr:row>
      <xdr:rowOff>2323</xdr:rowOff>
    </xdr:to>
    <xdr:sp macro="" textlink="">
      <xdr:nvSpPr>
        <xdr:cNvPr id="135" name="楕円 134"/>
        <xdr:cNvSpPr/>
      </xdr:nvSpPr>
      <xdr:spPr bwMode="auto">
        <a:xfrm>
          <a:off x="4953000" y="7368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12500</xdr:rowOff>
    </xdr:from>
    <xdr:ext cx="736600" cy="259045"/>
    <xdr:sp macro="" textlink="">
      <xdr:nvSpPr>
        <xdr:cNvPr id="136" name="テキスト ボックス 135"/>
        <xdr:cNvSpPr txBox="1"/>
      </xdr:nvSpPr>
      <xdr:spPr>
        <a:xfrm>
          <a:off x="4622800" y="713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246526</xdr:rowOff>
    </xdr:from>
    <xdr:to>
      <xdr:col>22</xdr:col>
      <xdr:colOff>165100</xdr:colOff>
      <xdr:row>38</xdr:row>
      <xdr:rowOff>5226</xdr:rowOff>
    </xdr:to>
    <xdr:sp macro="" textlink="">
      <xdr:nvSpPr>
        <xdr:cNvPr id="137" name="楕円 136"/>
        <xdr:cNvSpPr/>
      </xdr:nvSpPr>
      <xdr:spPr bwMode="auto">
        <a:xfrm>
          <a:off x="4254500" y="737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15403</xdr:rowOff>
    </xdr:from>
    <xdr:ext cx="762000" cy="259045"/>
    <xdr:sp macro="" textlink="">
      <xdr:nvSpPr>
        <xdr:cNvPr id="138" name="テキスト ボックス 137"/>
        <xdr:cNvSpPr txBox="1"/>
      </xdr:nvSpPr>
      <xdr:spPr>
        <a:xfrm>
          <a:off x="3924300" y="71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249693</xdr:rowOff>
    </xdr:from>
    <xdr:to>
      <xdr:col>19</xdr:col>
      <xdr:colOff>38100</xdr:colOff>
      <xdr:row>38</xdr:row>
      <xdr:rowOff>8393</xdr:rowOff>
    </xdr:to>
    <xdr:sp macro="" textlink="">
      <xdr:nvSpPr>
        <xdr:cNvPr id="139" name="楕円 138"/>
        <xdr:cNvSpPr/>
      </xdr:nvSpPr>
      <xdr:spPr bwMode="auto">
        <a:xfrm>
          <a:off x="3556000" y="73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18570</xdr:rowOff>
    </xdr:from>
    <xdr:ext cx="762000" cy="259045"/>
    <xdr:sp macro="" textlink="">
      <xdr:nvSpPr>
        <xdr:cNvPr id="140" name="テキスト ボックス 139"/>
        <xdr:cNvSpPr txBox="1"/>
      </xdr:nvSpPr>
      <xdr:spPr>
        <a:xfrm>
          <a:off x="3225800" y="714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256425</xdr:rowOff>
    </xdr:from>
    <xdr:to>
      <xdr:col>15</xdr:col>
      <xdr:colOff>101600</xdr:colOff>
      <xdr:row>38</xdr:row>
      <xdr:rowOff>15125</xdr:rowOff>
    </xdr:to>
    <xdr:sp macro="" textlink="">
      <xdr:nvSpPr>
        <xdr:cNvPr id="141" name="楕円 140"/>
        <xdr:cNvSpPr/>
      </xdr:nvSpPr>
      <xdr:spPr bwMode="auto">
        <a:xfrm>
          <a:off x="2857500" y="738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25302</xdr:rowOff>
    </xdr:from>
    <xdr:ext cx="762000" cy="259045"/>
    <xdr:sp macro="" textlink="">
      <xdr:nvSpPr>
        <xdr:cNvPr id="142" name="テキスト ボックス 141"/>
        <xdr:cNvSpPr txBox="1"/>
      </xdr:nvSpPr>
      <xdr:spPr>
        <a:xfrm>
          <a:off x="2527300" y="71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43,383
43,264
790.91
34,993,006
33,547,446
1,206,433
15,820,408
32,058,602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78109</xdr:rowOff>
    </xdr:from>
    <xdr:to>
      <xdr:col>24</xdr:col>
      <xdr:colOff>63500</xdr:colOff>
      <xdr:row>35</xdr:row>
      <xdr:rowOff>143706</xdr:rowOff>
    </xdr:to>
    <xdr:cxnSp macro="">
      <xdr:nvCxnSpPr>
        <xdr:cNvPr id="63" name="直線コネクタ 62"/>
        <xdr:cNvCxnSpPr/>
      </xdr:nvCxnSpPr>
      <xdr:spPr>
        <a:xfrm flipV="1">
          <a:off x="3797300" y="6078859"/>
          <a:ext cx="838200" cy="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143706</xdr:rowOff>
    </xdr:from>
    <xdr:to>
      <xdr:col>19</xdr:col>
      <xdr:colOff>177800</xdr:colOff>
      <xdr:row>36</xdr:row>
      <xdr:rowOff>17486</xdr:rowOff>
    </xdr:to>
    <xdr:cxnSp macro="">
      <xdr:nvCxnSpPr>
        <xdr:cNvPr id="66" name="直線コネクタ 65"/>
        <xdr:cNvCxnSpPr/>
      </xdr:nvCxnSpPr>
      <xdr:spPr>
        <a:xfrm flipV="1">
          <a:off x="2908300" y="6144456"/>
          <a:ext cx="889000" cy="4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6883</xdr:rowOff>
    </xdr:from>
    <xdr:to>
      <xdr:col>15</xdr:col>
      <xdr:colOff>50800</xdr:colOff>
      <xdr:row>36</xdr:row>
      <xdr:rowOff>17486</xdr:rowOff>
    </xdr:to>
    <xdr:cxnSp macro="">
      <xdr:nvCxnSpPr>
        <xdr:cNvPr id="69" name="直線コネクタ 68"/>
        <xdr:cNvCxnSpPr/>
      </xdr:nvCxnSpPr>
      <xdr:spPr>
        <a:xfrm>
          <a:off x="2019300" y="6179083"/>
          <a:ext cx="889000" cy="1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107315</xdr:rowOff>
    </xdr:from>
    <xdr:to>
      <xdr:col>10</xdr:col>
      <xdr:colOff>114300</xdr:colOff>
      <xdr:row>36</xdr:row>
      <xdr:rowOff>6883</xdr:rowOff>
    </xdr:to>
    <xdr:cxnSp macro="">
      <xdr:nvCxnSpPr>
        <xdr:cNvPr id="72" name="直線コネクタ 71"/>
        <xdr:cNvCxnSpPr/>
      </xdr:nvCxnSpPr>
      <xdr:spPr>
        <a:xfrm>
          <a:off x="1130300" y="6108065"/>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27309</xdr:rowOff>
    </xdr:from>
    <xdr:to>
      <xdr:col>24</xdr:col>
      <xdr:colOff>114300</xdr:colOff>
      <xdr:row>35</xdr:row>
      <xdr:rowOff>128909</xdr:rowOff>
    </xdr:to>
    <xdr:sp macro="" textlink="">
      <xdr:nvSpPr>
        <xdr:cNvPr id="82" name="楕円 81"/>
        <xdr:cNvSpPr/>
      </xdr:nvSpPr>
      <xdr:spPr>
        <a:xfrm>
          <a:off x="4584700" y="60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5736</xdr:rowOff>
    </xdr:from>
    <xdr:ext cx="534377" cy="259045"/>
    <xdr:sp macro="" textlink="">
      <xdr:nvSpPr>
        <xdr:cNvPr id="83" name="人件費該当値テキスト"/>
        <xdr:cNvSpPr txBox="1"/>
      </xdr:nvSpPr>
      <xdr:spPr>
        <a:xfrm>
          <a:off x="4686300" y="600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92906</xdr:rowOff>
    </xdr:from>
    <xdr:to>
      <xdr:col>20</xdr:col>
      <xdr:colOff>38100</xdr:colOff>
      <xdr:row>36</xdr:row>
      <xdr:rowOff>23056</xdr:rowOff>
    </xdr:to>
    <xdr:sp macro="" textlink="">
      <xdr:nvSpPr>
        <xdr:cNvPr id="84" name="楕円 83"/>
        <xdr:cNvSpPr/>
      </xdr:nvSpPr>
      <xdr:spPr>
        <a:xfrm>
          <a:off x="3746500" y="6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14183</xdr:rowOff>
    </xdr:from>
    <xdr:ext cx="534377" cy="259045"/>
    <xdr:sp macro="" textlink="">
      <xdr:nvSpPr>
        <xdr:cNvPr id="85" name="テキスト ボックス 84"/>
        <xdr:cNvSpPr txBox="1"/>
      </xdr:nvSpPr>
      <xdr:spPr>
        <a:xfrm>
          <a:off x="3530111" y="61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138136</xdr:rowOff>
    </xdr:from>
    <xdr:to>
      <xdr:col>15</xdr:col>
      <xdr:colOff>101600</xdr:colOff>
      <xdr:row>36</xdr:row>
      <xdr:rowOff>68286</xdr:rowOff>
    </xdr:to>
    <xdr:sp macro="" textlink="">
      <xdr:nvSpPr>
        <xdr:cNvPr id="86" name="楕円 85"/>
        <xdr:cNvSpPr/>
      </xdr:nvSpPr>
      <xdr:spPr>
        <a:xfrm>
          <a:off x="2857500" y="61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59413</xdr:rowOff>
    </xdr:from>
    <xdr:ext cx="534377" cy="259045"/>
    <xdr:sp macro="" textlink="">
      <xdr:nvSpPr>
        <xdr:cNvPr id="87" name="テキスト ボックス 86"/>
        <xdr:cNvSpPr txBox="1"/>
      </xdr:nvSpPr>
      <xdr:spPr>
        <a:xfrm>
          <a:off x="2641111" y="62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127533</xdr:rowOff>
    </xdr:from>
    <xdr:to>
      <xdr:col>10</xdr:col>
      <xdr:colOff>165100</xdr:colOff>
      <xdr:row>36</xdr:row>
      <xdr:rowOff>57683</xdr:rowOff>
    </xdr:to>
    <xdr:sp macro="" textlink="">
      <xdr:nvSpPr>
        <xdr:cNvPr id="88" name="楕円 87"/>
        <xdr:cNvSpPr/>
      </xdr:nvSpPr>
      <xdr:spPr>
        <a:xfrm>
          <a:off x="1968500" y="61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48810</xdr:rowOff>
    </xdr:from>
    <xdr:ext cx="534377" cy="259045"/>
    <xdr:sp macro="" textlink="">
      <xdr:nvSpPr>
        <xdr:cNvPr id="89" name="テキスト ボックス 88"/>
        <xdr:cNvSpPr txBox="1"/>
      </xdr:nvSpPr>
      <xdr:spPr>
        <a:xfrm>
          <a:off x="1752111" y="622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56515</xdr:rowOff>
    </xdr:from>
    <xdr:to>
      <xdr:col>6</xdr:col>
      <xdr:colOff>38100</xdr:colOff>
      <xdr:row>35</xdr:row>
      <xdr:rowOff>158115</xdr:rowOff>
    </xdr:to>
    <xdr:sp macro="" textlink="">
      <xdr:nvSpPr>
        <xdr:cNvPr id="90" name="楕円 89"/>
        <xdr:cNvSpPr/>
      </xdr:nvSpPr>
      <xdr:spPr>
        <a:xfrm>
          <a:off x="1079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3192</xdr:rowOff>
    </xdr:from>
    <xdr:ext cx="534377" cy="259045"/>
    <xdr:sp macro="" textlink="">
      <xdr:nvSpPr>
        <xdr:cNvPr id="91" name="テキスト ボックス 90"/>
        <xdr:cNvSpPr txBox="1"/>
      </xdr:nvSpPr>
      <xdr:spPr>
        <a:xfrm>
          <a:off x="863111" y="58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112108</xdr:rowOff>
    </xdr:from>
    <xdr:to>
      <xdr:col>24</xdr:col>
      <xdr:colOff>63500</xdr:colOff>
      <xdr:row>58</xdr:row>
      <xdr:rowOff>27984</xdr:rowOff>
    </xdr:to>
    <xdr:cxnSp macro="">
      <xdr:nvCxnSpPr>
        <xdr:cNvPr id="122" name="直線コネクタ 121"/>
        <xdr:cNvCxnSpPr/>
      </xdr:nvCxnSpPr>
      <xdr:spPr>
        <a:xfrm flipV="1">
          <a:off x="3797300" y="9884758"/>
          <a:ext cx="8382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27984</xdr:rowOff>
    </xdr:from>
    <xdr:to>
      <xdr:col>19</xdr:col>
      <xdr:colOff>177800</xdr:colOff>
      <xdr:row>58</xdr:row>
      <xdr:rowOff>43574</xdr:rowOff>
    </xdr:to>
    <xdr:cxnSp macro="">
      <xdr:nvCxnSpPr>
        <xdr:cNvPr id="125" name="直線コネクタ 124"/>
        <xdr:cNvCxnSpPr/>
      </xdr:nvCxnSpPr>
      <xdr:spPr>
        <a:xfrm flipV="1">
          <a:off x="2908300" y="9972084"/>
          <a:ext cx="889000" cy="1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43574</xdr:rowOff>
    </xdr:from>
    <xdr:to>
      <xdr:col>15</xdr:col>
      <xdr:colOff>50800</xdr:colOff>
      <xdr:row>58</xdr:row>
      <xdr:rowOff>59144</xdr:rowOff>
    </xdr:to>
    <xdr:cxnSp macro="">
      <xdr:nvCxnSpPr>
        <xdr:cNvPr id="128" name="直線コネクタ 127"/>
        <xdr:cNvCxnSpPr/>
      </xdr:nvCxnSpPr>
      <xdr:spPr>
        <a:xfrm flipV="1">
          <a:off x="2019300" y="9987674"/>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59144</xdr:rowOff>
    </xdr:from>
    <xdr:to>
      <xdr:col>10</xdr:col>
      <xdr:colOff>114300</xdr:colOff>
      <xdr:row>58</xdr:row>
      <xdr:rowOff>75385</xdr:rowOff>
    </xdr:to>
    <xdr:cxnSp macro="">
      <xdr:nvCxnSpPr>
        <xdr:cNvPr id="131" name="直線コネクタ 130"/>
        <xdr:cNvCxnSpPr/>
      </xdr:nvCxnSpPr>
      <xdr:spPr>
        <a:xfrm flipV="1">
          <a:off x="1130300" y="10003244"/>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61308</xdr:rowOff>
    </xdr:from>
    <xdr:to>
      <xdr:col>24</xdr:col>
      <xdr:colOff>114300</xdr:colOff>
      <xdr:row>57</xdr:row>
      <xdr:rowOff>162908</xdr:rowOff>
    </xdr:to>
    <xdr:sp macro="" textlink="">
      <xdr:nvSpPr>
        <xdr:cNvPr id="141" name="楕円 140"/>
        <xdr:cNvSpPr/>
      </xdr:nvSpPr>
      <xdr:spPr>
        <a:xfrm>
          <a:off x="4584700" y="983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84185</xdr:rowOff>
    </xdr:from>
    <xdr:ext cx="599010" cy="259045"/>
    <xdr:sp macro="" textlink="">
      <xdr:nvSpPr>
        <xdr:cNvPr id="142" name="物件費該当値テキスト"/>
        <xdr:cNvSpPr txBox="1"/>
      </xdr:nvSpPr>
      <xdr:spPr>
        <a:xfrm>
          <a:off x="4686300" y="968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148634</xdr:rowOff>
    </xdr:from>
    <xdr:to>
      <xdr:col>20</xdr:col>
      <xdr:colOff>38100</xdr:colOff>
      <xdr:row>58</xdr:row>
      <xdr:rowOff>78784</xdr:rowOff>
    </xdr:to>
    <xdr:sp macro="" textlink="">
      <xdr:nvSpPr>
        <xdr:cNvPr id="143" name="楕円 142"/>
        <xdr:cNvSpPr/>
      </xdr:nvSpPr>
      <xdr:spPr>
        <a:xfrm>
          <a:off x="3746500" y="992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69911</xdr:rowOff>
    </xdr:from>
    <xdr:ext cx="534377" cy="259045"/>
    <xdr:sp macro="" textlink="">
      <xdr:nvSpPr>
        <xdr:cNvPr id="144" name="テキスト ボックス 143"/>
        <xdr:cNvSpPr txBox="1"/>
      </xdr:nvSpPr>
      <xdr:spPr>
        <a:xfrm>
          <a:off x="3530111" y="1001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164224</xdr:rowOff>
    </xdr:from>
    <xdr:to>
      <xdr:col>15</xdr:col>
      <xdr:colOff>101600</xdr:colOff>
      <xdr:row>58</xdr:row>
      <xdr:rowOff>94374</xdr:rowOff>
    </xdr:to>
    <xdr:sp macro="" textlink="">
      <xdr:nvSpPr>
        <xdr:cNvPr id="145" name="楕円 144"/>
        <xdr:cNvSpPr/>
      </xdr:nvSpPr>
      <xdr:spPr>
        <a:xfrm>
          <a:off x="2857500" y="99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85501</xdr:rowOff>
    </xdr:from>
    <xdr:ext cx="534377" cy="259045"/>
    <xdr:sp macro="" textlink="">
      <xdr:nvSpPr>
        <xdr:cNvPr id="146" name="テキスト ボックス 145"/>
        <xdr:cNvSpPr txBox="1"/>
      </xdr:nvSpPr>
      <xdr:spPr>
        <a:xfrm>
          <a:off x="2641111" y="1002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8344</xdr:rowOff>
    </xdr:from>
    <xdr:to>
      <xdr:col>10</xdr:col>
      <xdr:colOff>165100</xdr:colOff>
      <xdr:row>58</xdr:row>
      <xdr:rowOff>109944</xdr:rowOff>
    </xdr:to>
    <xdr:sp macro="" textlink="">
      <xdr:nvSpPr>
        <xdr:cNvPr id="147" name="楕円 146"/>
        <xdr:cNvSpPr/>
      </xdr:nvSpPr>
      <xdr:spPr>
        <a:xfrm>
          <a:off x="1968500" y="99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101071</xdr:rowOff>
    </xdr:from>
    <xdr:ext cx="534377" cy="259045"/>
    <xdr:sp macro="" textlink="">
      <xdr:nvSpPr>
        <xdr:cNvPr id="148" name="テキスト ボックス 147"/>
        <xdr:cNvSpPr txBox="1"/>
      </xdr:nvSpPr>
      <xdr:spPr>
        <a:xfrm>
          <a:off x="1752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24585</xdr:rowOff>
    </xdr:from>
    <xdr:to>
      <xdr:col>6</xdr:col>
      <xdr:colOff>38100</xdr:colOff>
      <xdr:row>58</xdr:row>
      <xdr:rowOff>126185</xdr:rowOff>
    </xdr:to>
    <xdr:sp macro="" textlink="">
      <xdr:nvSpPr>
        <xdr:cNvPr id="149" name="楕円 148"/>
        <xdr:cNvSpPr/>
      </xdr:nvSpPr>
      <xdr:spPr>
        <a:xfrm>
          <a:off x="1079500" y="99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117312</xdr:rowOff>
    </xdr:from>
    <xdr:ext cx="534377" cy="259045"/>
    <xdr:sp macro="" textlink="">
      <xdr:nvSpPr>
        <xdr:cNvPr id="150" name="テキスト ボックス 149"/>
        <xdr:cNvSpPr txBox="1"/>
      </xdr:nvSpPr>
      <xdr:spPr>
        <a:xfrm>
          <a:off x="863111" y="1006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57252</xdr:rowOff>
    </xdr:from>
    <xdr:to>
      <xdr:col>24</xdr:col>
      <xdr:colOff>63500</xdr:colOff>
      <xdr:row>77</xdr:row>
      <xdr:rowOff>102419</xdr:rowOff>
    </xdr:to>
    <xdr:cxnSp macro="">
      <xdr:nvCxnSpPr>
        <xdr:cNvPr id="179" name="直線コネクタ 178"/>
        <xdr:cNvCxnSpPr/>
      </xdr:nvCxnSpPr>
      <xdr:spPr>
        <a:xfrm flipV="1">
          <a:off x="3797300" y="12916002"/>
          <a:ext cx="838200" cy="38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63119</xdr:rowOff>
    </xdr:from>
    <xdr:to>
      <xdr:col>19</xdr:col>
      <xdr:colOff>177800</xdr:colOff>
      <xdr:row>77</xdr:row>
      <xdr:rowOff>102419</xdr:rowOff>
    </xdr:to>
    <xdr:cxnSp macro="">
      <xdr:nvCxnSpPr>
        <xdr:cNvPr id="182" name="直線コネクタ 181"/>
        <xdr:cNvCxnSpPr/>
      </xdr:nvCxnSpPr>
      <xdr:spPr>
        <a:xfrm>
          <a:off x="2908300" y="13093319"/>
          <a:ext cx="889000" cy="2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63119</xdr:rowOff>
    </xdr:from>
    <xdr:to>
      <xdr:col>15</xdr:col>
      <xdr:colOff>50800</xdr:colOff>
      <xdr:row>76</xdr:row>
      <xdr:rowOff>130899</xdr:rowOff>
    </xdr:to>
    <xdr:cxnSp macro="">
      <xdr:nvCxnSpPr>
        <xdr:cNvPr id="185" name="直線コネクタ 184"/>
        <xdr:cNvCxnSpPr/>
      </xdr:nvCxnSpPr>
      <xdr:spPr>
        <a:xfrm flipV="1">
          <a:off x="2019300" y="13093319"/>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130899</xdr:rowOff>
    </xdr:from>
    <xdr:to>
      <xdr:col>10</xdr:col>
      <xdr:colOff>114300</xdr:colOff>
      <xdr:row>77</xdr:row>
      <xdr:rowOff>65672</xdr:rowOff>
    </xdr:to>
    <xdr:cxnSp macro="">
      <xdr:nvCxnSpPr>
        <xdr:cNvPr id="188" name="直線コネクタ 187"/>
        <xdr:cNvCxnSpPr/>
      </xdr:nvCxnSpPr>
      <xdr:spPr>
        <a:xfrm flipV="1">
          <a:off x="1130300" y="13161099"/>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6452</xdr:rowOff>
    </xdr:from>
    <xdr:to>
      <xdr:col>24</xdr:col>
      <xdr:colOff>114300</xdr:colOff>
      <xdr:row>75</xdr:row>
      <xdr:rowOff>108052</xdr:rowOff>
    </xdr:to>
    <xdr:sp macro="" textlink="">
      <xdr:nvSpPr>
        <xdr:cNvPr id="198" name="楕円 197"/>
        <xdr:cNvSpPr/>
      </xdr:nvSpPr>
      <xdr:spPr>
        <a:xfrm>
          <a:off x="4584700" y="12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29329</xdr:rowOff>
    </xdr:from>
    <xdr:ext cx="534377" cy="259045"/>
    <xdr:sp macro="" textlink="">
      <xdr:nvSpPr>
        <xdr:cNvPr id="199" name="維持補修費該当値テキスト"/>
        <xdr:cNvSpPr txBox="1"/>
      </xdr:nvSpPr>
      <xdr:spPr>
        <a:xfrm>
          <a:off x="4686300" y="127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51619</xdr:rowOff>
    </xdr:from>
    <xdr:to>
      <xdr:col>20</xdr:col>
      <xdr:colOff>38100</xdr:colOff>
      <xdr:row>77</xdr:row>
      <xdr:rowOff>153219</xdr:rowOff>
    </xdr:to>
    <xdr:sp macro="" textlink="">
      <xdr:nvSpPr>
        <xdr:cNvPr id="200" name="楕円 199"/>
        <xdr:cNvSpPr/>
      </xdr:nvSpPr>
      <xdr:spPr>
        <a:xfrm>
          <a:off x="3746500" y="132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169746</xdr:rowOff>
    </xdr:from>
    <xdr:ext cx="534377" cy="259045"/>
    <xdr:sp macro="" textlink="">
      <xdr:nvSpPr>
        <xdr:cNvPr id="201" name="テキスト ボックス 200"/>
        <xdr:cNvSpPr txBox="1"/>
      </xdr:nvSpPr>
      <xdr:spPr>
        <a:xfrm>
          <a:off x="3530111" y="1302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12319</xdr:rowOff>
    </xdr:from>
    <xdr:to>
      <xdr:col>15</xdr:col>
      <xdr:colOff>101600</xdr:colOff>
      <xdr:row>76</xdr:row>
      <xdr:rowOff>113919</xdr:rowOff>
    </xdr:to>
    <xdr:sp macro="" textlink="">
      <xdr:nvSpPr>
        <xdr:cNvPr id="202" name="楕円 201"/>
        <xdr:cNvSpPr/>
      </xdr:nvSpPr>
      <xdr:spPr>
        <a:xfrm>
          <a:off x="28575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130446</xdr:rowOff>
    </xdr:from>
    <xdr:ext cx="534377" cy="259045"/>
    <xdr:sp macro="" textlink="">
      <xdr:nvSpPr>
        <xdr:cNvPr id="203" name="テキスト ボックス 202"/>
        <xdr:cNvSpPr txBox="1"/>
      </xdr:nvSpPr>
      <xdr:spPr>
        <a:xfrm>
          <a:off x="2641111" y="1281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80099</xdr:rowOff>
    </xdr:from>
    <xdr:to>
      <xdr:col>10</xdr:col>
      <xdr:colOff>165100</xdr:colOff>
      <xdr:row>77</xdr:row>
      <xdr:rowOff>10249</xdr:rowOff>
    </xdr:to>
    <xdr:sp macro="" textlink="">
      <xdr:nvSpPr>
        <xdr:cNvPr id="204" name="楕円 203"/>
        <xdr:cNvSpPr/>
      </xdr:nvSpPr>
      <xdr:spPr>
        <a:xfrm>
          <a:off x="1968500" y="131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26776</xdr:rowOff>
    </xdr:from>
    <xdr:ext cx="534377" cy="259045"/>
    <xdr:sp macro="" textlink="">
      <xdr:nvSpPr>
        <xdr:cNvPr id="205" name="テキスト ボックス 204"/>
        <xdr:cNvSpPr txBox="1"/>
      </xdr:nvSpPr>
      <xdr:spPr>
        <a:xfrm>
          <a:off x="1752111" y="128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14872</xdr:rowOff>
    </xdr:from>
    <xdr:to>
      <xdr:col>6</xdr:col>
      <xdr:colOff>38100</xdr:colOff>
      <xdr:row>77</xdr:row>
      <xdr:rowOff>116472</xdr:rowOff>
    </xdr:to>
    <xdr:sp macro="" textlink="">
      <xdr:nvSpPr>
        <xdr:cNvPr id="206" name="楕円 205"/>
        <xdr:cNvSpPr/>
      </xdr:nvSpPr>
      <xdr:spPr>
        <a:xfrm>
          <a:off x="1079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132999</xdr:rowOff>
    </xdr:from>
    <xdr:ext cx="534377" cy="259045"/>
    <xdr:sp macro="" textlink="">
      <xdr:nvSpPr>
        <xdr:cNvPr id="207" name="テキスト ボックス 206"/>
        <xdr:cNvSpPr txBox="1"/>
      </xdr:nvSpPr>
      <xdr:spPr>
        <a:xfrm>
          <a:off x="863111" y="129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69380</xdr:rowOff>
    </xdr:from>
    <xdr:to>
      <xdr:col>24</xdr:col>
      <xdr:colOff>63500</xdr:colOff>
      <xdr:row>95</xdr:row>
      <xdr:rowOff>109232</xdr:rowOff>
    </xdr:to>
    <xdr:cxnSp macro="">
      <xdr:nvCxnSpPr>
        <xdr:cNvPr id="237" name="直線コネクタ 236"/>
        <xdr:cNvCxnSpPr/>
      </xdr:nvCxnSpPr>
      <xdr:spPr>
        <a:xfrm flipV="1">
          <a:off x="3797300" y="16357130"/>
          <a:ext cx="838200" cy="3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109232</xdr:rowOff>
    </xdr:from>
    <xdr:to>
      <xdr:col>19</xdr:col>
      <xdr:colOff>177800</xdr:colOff>
      <xdr:row>95</xdr:row>
      <xdr:rowOff>156490</xdr:rowOff>
    </xdr:to>
    <xdr:cxnSp macro="">
      <xdr:nvCxnSpPr>
        <xdr:cNvPr id="240" name="直線コネクタ 239"/>
        <xdr:cNvCxnSpPr/>
      </xdr:nvCxnSpPr>
      <xdr:spPr>
        <a:xfrm flipV="1">
          <a:off x="2908300" y="16396982"/>
          <a:ext cx="8890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156490</xdr:rowOff>
    </xdr:from>
    <xdr:to>
      <xdr:col>15</xdr:col>
      <xdr:colOff>50800</xdr:colOff>
      <xdr:row>95</xdr:row>
      <xdr:rowOff>160325</xdr:rowOff>
    </xdr:to>
    <xdr:cxnSp macro="">
      <xdr:nvCxnSpPr>
        <xdr:cNvPr id="243" name="直線コネクタ 242"/>
        <xdr:cNvCxnSpPr/>
      </xdr:nvCxnSpPr>
      <xdr:spPr>
        <a:xfrm flipV="1">
          <a:off x="2019300" y="16444240"/>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160325</xdr:rowOff>
    </xdr:from>
    <xdr:to>
      <xdr:col>10</xdr:col>
      <xdr:colOff>114300</xdr:colOff>
      <xdr:row>96</xdr:row>
      <xdr:rowOff>5054</xdr:rowOff>
    </xdr:to>
    <xdr:cxnSp macro="">
      <xdr:nvCxnSpPr>
        <xdr:cNvPr id="246" name="直線コネクタ 245"/>
        <xdr:cNvCxnSpPr/>
      </xdr:nvCxnSpPr>
      <xdr:spPr>
        <a:xfrm flipV="1">
          <a:off x="1130300" y="16448075"/>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18580</xdr:rowOff>
    </xdr:from>
    <xdr:to>
      <xdr:col>24</xdr:col>
      <xdr:colOff>114300</xdr:colOff>
      <xdr:row>95</xdr:row>
      <xdr:rowOff>120180</xdr:rowOff>
    </xdr:to>
    <xdr:sp macro="" textlink="">
      <xdr:nvSpPr>
        <xdr:cNvPr id="256" name="楕円 255"/>
        <xdr:cNvSpPr/>
      </xdr:nvSpPr>
      <xdr:spPr>
        <a:xfrm>
          <a:off x="4584700" y="1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41457</xdr:rowOff>
    </xdr:from>
    <xdr:ext cx="599010" cy="259045"/>
    <xdr:sp macro="" textlink="">
      <xdr:nvSpPr>
        <xdr:cNvPr id="257" name="扶助費該当値テキスト"/>
        <xdr:cNvSpPr txBox="1"/>
      </xdr:nvSpPr>
      <xdr:spPr>
        <a:xfrm>
          <a:off x="4686300" y="1615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58432</xdr:rowOff>
    </xdr:from>
    <xdr:to>
      <xdr:col>20</xdr:col>
      <xdr:colOff>38100</xdr:colOff>
      <xdr:row>95</xdr:row>
      <xdr:rowOff>160032</xdr:rowOff>
    </xdr:to>
    <xdr:sp macro="" textlink="">
      <xdr:nvSpPr>
        <xdr:cNvPr id="258" name="楕円 257"/>
        <xdr:cNvSpPr/>
      </xdr:nvSpPr>
      <xdr:spPr>
        <a:xfrm>
          <a:off x="3746500" y="163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5109</xdr:rowOff>
    </xdr:from>
    <xdr:ext cx="599010" cy="259045"/>
    <xdr:sp macro="" textlink="">
      <xdr:nvSpPr>
        <xdr:cNvPr id="259" name="テキスト ボックス 258"/>
        <xdr:cNvSpPr txBox="1"/>
      </xdr:nvSpPr>
      <xdr:spPr>
        <a:xfrm>
          <a:off x="3497795" y="1612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105690</xdr:rowOff>
    </xdr:from>
    <xdr:to>
      <xdr:col>15</xdr:col>
      <xdr:colOff>101600</xdr:colOff>
      <xdr:row>96</xdr:row>
      <xdr:rowOff>35840</xdr:rowOff>
    </xdr:to>
    <xdr:sp macro="" textlink="">
      <xdr:nvSpPr>
        <xdr:cNvPr id="260" name="楕円 259"/>
        <xdr:cNvSpPr/>
      </xdr:nvSpPr>
      <xdr:spPr>
        <a:xfrm>
          <a:off x="2857500" y="163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52367</xdr:rowOff>
    </xdr:from>
    <xdr:ext cx="599010" cy="259045"/>
    <xdr:sp macro="" textlink="">
      <xdr:nvSpPr>
        <xdr:cNvPr id="261" name="テキスト ボックス 260"/>
        <xdr:cNvSpPr txBox="1"/>
      </xdr:nvSpPr>
      <xdr:spPr>
        <a:xfrm>
          <a:off x="2608795" y="1616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109525</xdr:rowOff>
    </xdr:from>
    <xdr:to>
      <xdr:col>10</xdr:col>
      <xdr:colOff>165100</xdr:colOff>
      <xdr:row>96</xdr:row>
      <xdr:rowOff>39675</xdr:rowOff>
    </xdr:to>
    <xdr:sp macro="" textlink="">
      <xdr:nvSpPr>
        <xdr:cNvPr id="262" name="楕円 261"/>
        <xdr:cNvSpPr/>
      </xdr:nvSpPr>
      <xdr:spPr>
        <a:xfrm>
          <a:off x="1968500" y="163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56202</xdr:rowOff>
    </xdr:from>
    <xdr:ext cx="599010" cy="259045"/>
    <xdr:sp macro="" textlink="">
      <xdr:nvSpPr>
        <xdr:cNvPr id="263" name="テキスト ボックス 262"/>
        <xdr:cNvSpPr txBox="1"/>
      </xdr:nvSpPr>
      <xdr:spPr>
        <a:xfrm>
          <a:off x="1719795" y="1617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125704</xdr:rowOff>
    </xdr:from>
    <xdr:to>
      <xdr:col>6</xdr:col>
      <xdr:colOff>38100</xdr:colOff>
      <xdr:row>96</xdr:row>
      <xdr:rowOff>55854</xdr:rowOff>
    </xdr:to>
    <xdr:sp macro="" textlink="">
      <xdr:nvSpPr>
        <xdr:cNvPr id="264" name="楕円 263"/>
        <xdr:cNvSpPr/>
      </xdr:nvSpPr>
      <xdr:spPr>
        <a:xfrm>
          <a:off x="1079500" y="164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72381</xdr:rowOff>
    </xdr:from>
    <xdr:ext cx="599010" cy="259045"/>
    <xdr:sp macro="" textlink="">
      <xdr:nvSpPr>
        <xdr:cNvPr id="265" name="テキスト ボックス 264"/>
        <xdr:cNvSpPr txBox="1"/>
      </xdr:nvSpPr>
      <xdr:spPr>
        <a:xfrm>
          <a:off x="830795" y="161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101622</xdr:rowOff>
    </xdr:from>
    <xdr:to>
      <xdr:col>55</xdr:col>
      <xdr:colOff>0</xdr:colOff>
      <xdr:row>38</xdr:row>
      <xdr:rowOff>29407</xdr:rowOff>
    </xdr:to>
    <xdr:cxnSp macro="">
      <xdr:nvCxnSpPr>
        <xdr:cNvPr id="296" name="直線コネクタ 295"/>
        <xdr:cNvCxnSpPr/>
      </xdr:nvCxnSpPr>
      <xdr:spPr>
        <a:xfrm flipV="1">
          <a:off x="9639300" y="6102372"/>
          <a:ext cx="838200" cy="44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20038</xdr:rowOff>
    </xdr:from>
    <xdr:to>
      <xdr:col>50</xdr:col>
      <xdr:colOff>114300</xdr:colOff>
      <xdr:row>38</xdr:row>
      <xdr:rowOff>29407</xdr:rowOff>
    </xdr:to>
    <xdr:cxnSp macro="">
      <xdr:nvCxnSpPr>
        <xdr:cNvPr id="299" name="直線コネクタ 298"/>
        <xdr:cNvCxnSpPr/>
      </xdr:nvCxnSpPr>
      <xdr:spPr>
        <a:xfrm>
          <a:off x="8750300" y="6535138"/>
          <a:ext cx="889000" cy="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20038</xdr:rowOff>
    </xdr:from>
    <xdr:to>
      <xdr:col>45</xdr:col>
      <xdr:colOff>177800</xdr:colOff>
      <xdr:row>38</xdr:row>
      <xdr:rowOff>23418</xdr:rowOff>
    </xdr:to>
    <xdr:cxnSp macro="">
      <xdr:nvCxnSpPr>
        <xdr:cNvPr id="302" name="直線コネクタ 301"/>
        <xdr:cNvCxnSpPr/>
      </xdr:nvCxnSpPr>
      <xdr:spPr>
        <a:xfrm flipV="1">
          <a:off x="7861300" y="6535138"/>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90055</xdr:rowOff>
    </xdr:from>
    <xdr:to>
      <xdr:col>41</xdr:col>
      <xdr:colOff>50800</xdr:colOff>
      <xdr:row>38</xdr:row>
      <xdr:rowOff>23418</xdr:rowOff>
    </xdr:to>
    <xdr:cxnSp macro="">
      <xdr:nvCxnSpPr>
        <xdr:cNvPr id="305" name="直線コネクタ 304"/>
        <xdr:cNvCxnSpPr/>
      </xdr:nvCxnSpPr>
      <xdr:spPr>
        <a:xfrm>
          <a:off x="6972300" y="6433705"/>
          <a:ext cx="889000" cy="1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50822</xdr:rowOff>
    </xdr:from>
    <xdr:to>
      <xdr:col>55</xdr:col>
      <xdr:colOff>50800</xdr:colOff>
      <xdr:row>35</xdr:row>
      <xdr:rowOff>152422</xdr:rowOff>
    </xdr:to>
    <xdr:sp macro="" textlink="">
      <xdr:nvSpPr>
        <xdr:cNvPr id="315" name="楕円 314"/>
        <xdr:cNvSpPr/>
      </xdr:nvSpPr>
      <xdr:spPr>
        <a:xfrm>
          <a:off x="10426700" y="605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73699</xdr:rowOff>
    </xdr:from>
    <xdr:ext cx="599010" cy="259045"/>
    <xdr:sp macro="" textlink="">
      <xdr:nvSpPr>
        <xdr:cNvPr id="316" name="補助費等該当値テキスト"/>
        <xdr:cNvSpPr txBox="1"/>
      </xdr:nvSpPr>
      <xdr:spPr>
        <a:xfrm>
          <a:off x="10528300" y="59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150057</xdr:rowOff>
    </xdr:from>
    <xdr:to>
      <xdr:col>50</xdr:col>
      <xdr:colOff>165100</xdr:colOff>
      <xdr:row>38</xdr:row>
      <xdr:rowOff>80208</xdr:rowOff>
    </xdr:to>
    <xdr:sp macro="" textlink="">
      <xdr:nvSpPr>
        <xdr:cNvPr id="317" name="楕円 316"/>
        <xdr:cNvSpPr/>
      </xdr:nvSpPr>
      <xdr:spPr>
        <a:xfrm>
          <a:off x="9588500" y="64937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71334</xdr:rowOff>
    </xdr:from>
    <xdr:ext cx="534377" cy="259045"/>
    <xdr:sp macro="" textlink="">
      <xdr:nvSpPr>
        <xdr:cNvPr id="318" name="テキスト ボックス 317"/>
        <xdr:cNvSpPr txBox="1"/>
      </xdr:nvSpPr>
      <xdr:spPr>
        <a:xfrm>
          <a:off x="9372111" y="65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140688</xdr:rowOff>
    </xdr:from>
    <xdr:to>
      <xdr:col>46</xdr:col>
      <xdr:colOff>38100</xdr:colOff>
      <xdr:row>38</xdr:row>
      <xdr:rowOff>70838</xdr:rowOff>
    </xdr:to>
    <xdr:sp macro="" textlink="">
      <xdr:nvSpPr>
        <xdr:cNvPr id="319" name="楕円 318"/>
        <xdr:cNvSpPr/>
      </xdr:nvSpPr>
      <xdr:spPr>
        <a:xfrm>
          <a:off x="8699500" y="64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87365</xdr:rowOff>
    </xdr:from>
    <xdr:ext cx="534377" cy="259045"/>
    <xdr:sp macro="" textlink="">
      <xdr:nvSpPr>
        <xdr:cNvPr id="320" name="テキスト ボックス 319"/>
        <xdr:cNvSpPr txBox="1"/>
      </xdr:nvSpPr>
      <xdr:spPr>
        <a:xfrm>
          <a:off x="8483111" y="625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144068</xdr:rowOff>
    </xdr:from>
    <xdr:to>
      <xdr:col>41</xdr:col>
      <xdr:colOff>101600</xdr:colOff>
      <xdr:row>38</xdr:row>
      <xdr:rowOff>74217</xdr:rowOff>
    </xdr:to>
    <xdr:sp macro="" textlink="">
      <xdr:nvSpPr>
        <xdr:cNvPr id="321" name="楕円 320"/>
        <xdr:cNvSpPr/>
      </xdr:nvSpPr>
      <xdr:spPr>
        <a:xfrm>
          <a:off x="7810500" y="64877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90745</xdr:rowOff>
    </xdr:from>
    <xdr:ext cx="534377" cy="259045"/>
    <xdr:sp macro="" textlink="">
      <xdr:nvSpPr>
        <xdr:cNvPr id="322" name="テキスト ボックス 321"/>
        <xdr:cNvSpPr txBox="1"/>
      </xdr:nvSpPr>
      <xdr:spPr>
        <a:xfrm>
          <a:off x="7594111" y="626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39255</xdr:rowOff>
    </xdr:from>
    <xdr:to>
      <xdr:col>36</xdr:col>
      <xdr:colOff>165100</xdr:colOff>
      <xdr:row>37</xdr:row>
      <xdr:rowOff>140855</xdr:rowOff>
    </xdr:to>
    <xdr:sp macro="" textlink="">
      <xdr:nvSpPr>
        <xdr:cNvPr id="323" name="楕円 322"/>
        <xdr:cNvSpPr/>
      </xdr:nvSpPr>
      <xdr:spPr>
        <a:xfrm>
          <a:off x="6921500" y="63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157382</xdr:rowOff>
    </xdr:from>
    <xdr:ext cx="599010" cy="259045"/>
    <xdr:sp macro="" textlink="">
      <xdr:nvSpPr>
        <xdr:cNvPr id="324" name="テキスト ボックス 323"/>
        <xdr:cNvSpPr txBox="1"/>
      </xdr:nvSpPr>
      <xdr:spPr>
        <a:xfrm>
          <a:off x="6672795" y="615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62305</xdr:rowOff>
    </xdr:from>
    <xdr:to>
      <xdr:col>55</xdr:col>
      <xdr:colOff>0</xdr:colOff>
      <xdr:row>57</xdr:row>
      <xdr:rowOff>74462</xdr:rowOff>
    </xdr:to>
    <xdr:cxnSp macro="">
      <xdr:nvCxnSpPr>
        <xdr:cNvPr id="351" name="直線コネクタ 350"/>
        <xdr:cNvCxnSpPr/>
      </xdr:nvCxnSpPr>
      <xdr:spPr>
        <a:xfrm>
          <a:off x="9639300" y="9834955"/>
          <a:ext cx="8382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108948</xdr:rowOff>
    </xdr:from>
    <xdr:to>
      <xdr:col>50</xdr:col>
      <xdr:colOff>114300</xdr:colOff>
      <xdr:row>57</xdr:row>
      <xdr:rowOff>62305</xdr:rowOff>
    </xdr:to>
    <xdr:cxnSp macro="">
      <xdr:nvCxnSpPr>
        <xdr:cNvPr id="354" name="直線コネクタ 353"/>
        <xdr:cNvCxnSpPr/>
      </xdr:nvCxnSpPr>
      <xdr:spPr>
        <a:xfrm>
          <a:off x="8750300" y="9710148"/>
          <a:ext cx="889000" cy="12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108948</xdr:rowOff>
    </xdr:from>
    <xdr:to>
      <xdr:col>45</xdr:col>
      <xdr:colOff>177800</xdr:colOff>
      <xdr:row>57</xdr:row>
      <xdr:rowOff>48955</xdr:rowOff>
    </xdr:to>
    <xdr:cxnSp macro="">
      <xdr:nvCxnSpPr>
        <xdr:cNvPr id="357" name="直線コネクタ 356"/>
        <xdr:cNvCxnSpPr/>
      </xdr:nvCxnSpPr>
      <xdr:spPr>
        <a:xfrm flipV="1">
          <a:off x="7861300" y="9710148"/>
          <a:ext cx="889000" cy="1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85768</xdr:rowOff>
    </xdr:from>
    <xdr:to>
      <xdr:col>41</xdr:col>
      <xdr:colOff>50800</xdr:colOff>
      <xdr:row>57</xdr:row>
      <xdr:rowOff>48955</xdr:rowOff>
    </xdr:to>
    <xdr:cxnSp macro="">
      <xdr:nvCxnSpPr>
        <xdr:cNvPr id="360" name="直線コネクタ 359"/>
        <xdr:cNvCxnSpPr/>
      </xdr:nvCxnSpPr>
      <xdr:spPr>
        <a:xfrm>
          <a:off x="6972300" y="9686968"/>
          <a:ext cx="889000" cy="1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23662</xdr:rowOff>
    </xdr:from>
    <xdr:to>
      <xdr:col>55</xdr:col>
      <xdr:colOff>50800</xdr:colOff>
      <xdr:row>57</xdr:row>
      <xdr:rowOff>125262</xdr:rowOff>
    </xdr:to>
    <xdr:sp macro="" textlink="">
      <xdr:nvSpPr>
        <xdr:cNvPr id="370" name="楕円 369"/>
        <xdr:cNvSpPr/>
      </xdr:nvSpPr>
      <xdr:spPr>
        <a:xfrm>
          <a:off x="10426700" y="97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2089</xdr:rowOff>
    </xdr:from>
    <xdr:ext cx="534377" cy="259045"/>
    <xdr:sp macro="" textlink="">
      <xdr:nvSpPr>
        <xdr:cNvPr id="371" name="普通建設事業費該当値テキスト"/>
        <xdr:cNvSpPr txBox="1"/>
      </xdr:nvSpPr>
      <xdr:spPr>
        <a:xfrm>
          <a:off x="10528300" y="977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11505</xdr:rowOff>
    </xdr:from>
    <xdr:to>
      <xdr:col>50</xdr:col>
      <xdr:colOff>165100</xdr:colOff>
      <xdr:row>57</xdr:row>
      <xdr:rowOff>113105</xdr:rowOff>
    </xdr:to>
    <xdr:sp macro="" textlink="">
      <xdr:nvSpPr>
        <xdr:cNvPr id="372" name="楕円 371"/>
        <xdr:cNvSpPr/>
      </xdr:nvSpPr>
      <xdr:spPr>
        <a:xfrm>
          <a:off x="9588500" y="978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104232</xdr:rowOff>
    </xdr:from>
    <xdr:ext cx="534377" cy="259045"/>
    <xdr:sp macro="" textlink="">
      <xdr:nvSpPr>
        <xdr:cNvPr id="373" name="テキスト ボックス 372"/>
        <xdr:cNvSpPr txBox="1"/>
      </xdr:nvSpPr>
      <xdr:spPr>
        <a:xfrm>
          <a:off x="9372111" y="987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58148</xdr:rowOff>
    </xdr:from>
    <xdr:to>
      <xdr:col>46</xdr:col>
      <xdr:colOff>38100</xdr:colOff>
      <xdr:row>56</xdr:row>
      <xdr:rowOff>159748</xdr:rowOff>
    </xdr:to>
    <xdr:sp macro="" textlink="">
      <xdr:nvSpPr>
        <xdr:cNvPr id="374" name="楕円 373"/>
        <xdr:cNvSpPr/>
      </xdr:nvSpPr>
      <xdr:spPr>
        <a:xfrm>
          <a:off x="8699500" y="96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150875</xdr:rowOff>
    </xdr:from>
    <xdr:ext cx="534377" cy="259045"/>
    <xdr:sp macro="" textlink="">
      <xdr:nvSpPr>
        <xdr:cNvPr id="375" name="テキスト ボックス 374"/>
        <xdr:cNvSpPr txBox="1"/>
      </xdr:nvSpPr>
      <xdr:spPr>
        <a:xfrm>
          <a:off x="8483111" y="97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169605</xdr:rowOff>
    </xdr:from>
    <xdr:to>
      <xdr:col>41</xdr:col>
      <xdr:colOff>101600</xdr:colOff>
      <xdr:row>57</xdr:row>
      <xdr:rowOff>99755</xdr:rowOff>
    </xdr:to>
    <xdr:sp macro="" textlink="">
      <xdr:nvSpPr>
        <xdr:cNvPr id="376" name="楕円 375"/>
        <xdr:cNvSpPr/>
      </xdr:nvSpPr>
      <xdr:spPr>
        <a:xfrm>
          <a:off x="7810500" y="97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90882</xdr:rowOff>
    </xdr:from>
    <xdr:ext cx="534377" cy="259045"/>
    <xdr:sp macro="" textlink="">
      <xdr:nvSpPr>
        <xdr:cNvPr id="377" name="テキスト ボックス 376"/>
        <xdr:cNvSpPr txBox="1"/>
      </xdr:nvSpPr>
      <xdr:spPr>
        <a:xfrm>
          <a:off x="7594111" y="98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34968</xdr:rowOff>
    </xdr:from>
    <xdr:to>
      <xdr:col>36</xdr:col>
      <xdr:colOff>165100</xdr:colOff>
      <xdr:row>56</xdr:row>
      <xdr:rowOff>136568</xdr:rowOff>
    </xdr:to>
    <xdr:sp macro="" textlink="">
      <xdr:nvSpPr>
        <xdr:cNvPr id="378" name="楕円 377"/>
        <xdr:cNvSpPr/>
      </xdr:nvSpPr>
      <xdr:spPr>
        <a:xfrm>
          <a:off x="6921500" y="96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153095</xdr:rowOff>
    </xdr:from>
    <xdr:ext cx="534377" cy="259045"/>
    <xdr:sp macro="" textlink="">
      <xdr:nvSpPr>
        <xdr:cNvPr id="379" name="テキスト ボックス 378"/>
        <xdr:cNvSpPr txBox="1"/>
      </xdr:nvSpPr>
      <xdr:spPr>
        <a:xfrm>
          <a:off x="6705111" y="94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81480</xdr:rowOff>
    </xdr:from>
    <xdr:to>
      <xdr:col>55</xdr:col>
      <xdr:colOff>0</xdr:colOff>
      <xdr:row>78</xdr:row>
      <xdr:rowOff>23050</xdr:rowOff>
    </xdr:to>
    <xdr:cxnSp macro="">
      <xdr:nvCxnSpPr>
        <xdr:cNvPr id="406" name="直線コネクタ 405"/>
        <xdr:cNvCxnSpPr/>
      </xdr:nvCxnSpPr>
      <xdr:spPr>
        <a:xfrm flipV="1">
          <a:off x="9639300" y="13283130"/>
          <a:ext cx="838200" cy="1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11619</xdr:rowOff>
    </xdr:from>
    <xdr:to>
      <xdr:col>50</xdr:col>
      <xdr:colOff>114300</xdr:colOff>
      <xdr:row>78</xdr:row>
      <xdr:rowOff>23050</xdr:rowOff>
    </xdr:to>
    <xdr:cxnSp macro="">
      <xdr:nvCxnSpPr>
        <xdr:cNvPr id="409" name="直線コネクタ 408"/>
        <xdr:cNvCxnSpPr/>
      </xdr:nvCxnSpPr>
      <xdr:spPr>
        <a:xfrm>
          <a:off x="8750300" y="1338471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158299</xdr:rowOff>
    </xdr:from>
    <xdr:to>
      <xdr:col>45</xdr:col>
      <xdr:colOff>177800</xdr:colOff>
      <xdr:row>78</xdr:row>
      <xdr:rowOff>11619</xdr:rowOff>
    </xdr:to>
    <xdr:cxnSp macro="">
      <xdr:nvCxnSpPr>
        <xdr:cNvPr id="412" name="直線コネクタ 411"/>
        <xdr:cNvCxnSpPr/>
      </xdr:nvCxnSpPr>
      <xdr:spPr>
        <a:xfrm>
          <a:off x="7861300" y="13359949"/>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54332</xdr:rowOff>
    </xdr:from>
    <xdr:to>
      <xdr:col>41</xdr:col>
      <xdr:colOff>50800</xdr:colOff>
      <xdr:row>77</xdr:row>
      <xdr:rowOff>158299</xdr:rowOff>
    </xdr:to>
    <xdr:cxnSp macro="">
      <xdr:nvCxnSpPr>
        <xdr:cNvPr id="415" name="直線コネクタ 414"/>
        <xdr:cNvCxnSpPr/>
      </xdr:nvCxnSpPr>
      <xdr:spPr>
        <a:xfrm>
          <a:off x="6972300" y="12913082"/>
          <a:ext cx="889000" cy="44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30680</xdr:rowOff>
    </xdr:from>
    <xdr:to>
      <xdr:col>55</xdr:col>
      <xdr:colOff>50800</xdr:colOff>
      <xdr:row>77</xdr:row>
      <xdr:rowOff>132280</xdr:rowOff>
    </xdr:to>
    <xdr:sp macro="" textlink="">
      <xdr:nvSpPr>
        <xdr:cNvPr id="425" name="楕円 424"/>
        <xdr:cNvSpPr/>
      </xdr:nvSpPr>
      <xdr:spPr>
        <a:xfrm>
          <a:off x="10426700" y="132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9107</xdr:rowOff>
    </xdr:from>
    <xdr:ext cx="534377" cy="259045"/>
    <xdr:sp macro="" textlink="">
      <xdr:nvSpPr>
        <xdr:cNvPr id="426" name="普通建設事業費 （ うち新規整備　）該当値テキスト"/>
        <xdr:cNvSpPr txBox="1"/>
      </xdr:nvSpPr>
      <xdr:spPr>
        <a:xfrm>
          <a:off x="10528300" y="1321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143700</xdr:rowOff>
    </xdr:from>
    <xdr:to>
      <xdr:col>50</xdr:col>
      <xdr:colOff>165100</xdr:colOff>
      <xdr:row>78</xdr:row>
      <xdr:rowOff>73850</xdr:rowOff>
    </xdr:to>
    <xdr:sp macro="" textlink="">
      <xdr:nvSpPr>
        <xdr:cNvPr id="427" name="楕円 426"/>
        <xdr:cNvSpPr/>
      </xdr:nvSpPr>
      <xdr:spPr>
        <a:xfrm>
          <a:off x="9588500" y="133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64977</xdr:rowOff>
    </xdr:from>
    <xdr:ext cx="534377" cy="259045"/>
    <xdr:sp macro="" textlink="">
      <xdr:nvSpPr>
        <xdr:cNvPr id="428" name="テキスト ボックス 427"/>
        <xdr:cNvSpPr txBox="1"/>
      </xdr:nvSpPr>
      <xdr:spPr>
        <a:xfrm>
          <a:off x="9372111" y="1343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132269</xdr:rowOff>
    </xdr:from>
    <xdr:to>
      <xdr:col>46</xdr:col>
      <xdr:colOff>38100</xdr:colOff>
      <xdr:row>78</xdr:row>
      <xdr:rowOff>62419</xdr:rowOff>
    </xdr:to>
    <xdr:sp macro="" textlink="">
      <xdr:nvSpPr>
        <xdr:cNvPr id="429" name="楕円 428"/>
        <xdr:cNvSpPr/>
      </xdr:nvSpPr>
      <xdr:spPr>
        <a:xfrm>
          <a:off x="86995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53546</xdr:rowOff>
    </xdr:from>
    <xdr:ext cx="534377" cy="259045"/>
    <xdr:sp macro="" textlink="">
      <xdr:nvSpPr>
        <xdr:cNvPr id="430" name="テキスト ボックス 429"/>
        <xdr:cNvSpPr txBox="1"/>
      </xdr:nvSpPr>
      <xdr:spPr>
        <a:xfrm>
          <a:off x="8483111" y="134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107499</xdr:rowOff>
    </xdr:from>
    <xdr:to>
      <xdr:col>41</xdr:col>
      <xdr:colOff>101600</xdr:colOff>
      <xdr:row>78</xdr:row>
      <xdr:rowOff>37649</xdr:rowOff>
    </xdr:to>
    <xdr:sp macro="" textlink="">
      <xdr:nvSpPr>
        <xdr:cNvPr id="431" name="楕円 430"/>
        <xdr:cNvSpPr/>
      </xdr:nvSpPr>
      <xdr:spPr>
        <a:xfrm>
          <a:off x="7810500" y="1330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28776</xdr:rowOff>
    </xdr:from>
    <xdr:ext cx="534377" cy="259045"/>
    <xdr:sp macro="" textlink="">
      <xdr:nvSpPr>
        <xdr:cNvPr id="432" name="テキスト ボックス 431"/>
        <xdr:cNvSpPr txBox="1"/>
      </xdr:nvSpPr>
      <xdr:spPr>
        <a:xfrm>
          <a:off x="7594111" y="1340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3532</xdr:rowOff>
    </xdr:from>
    <xdr:to>
      <xdr:col>36</xdr:col>
      <xdr:colOff>165100</xdr:colOff>
      <xdr:row>75</xdr:row>
      <xdr:rowOff>105132</xdr:rowOff>
    </xdr:to>
    <xdr:sp macro="" textlink="">
      <xdr:nvSpPr>
        <xdr:cNvPr id="433" name="楕円 432"/>
        <xdr:cNvSpPr/>
      </xdr:nvSpPr>
      <xdr:spPr>
        <a:xfrm>
          <a:off x="6921500" y="128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121659</xdr:rowOff>
    </xdr:from>
    <xdr:ext cx="534377" cy="259045"/>
    <xdr:sp macro="" textlink="">
      <xdr:nvSpPr>
        <xdr:cNvPr id="434" name="テキスト ボックス 433"/>
        <xdr:cNvSpPr txBox="1"/>
      </xdr:nvSpPr>
      <xdr:spPr>
        <a:xfrm>
          <a:off x="6705111" y="1263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116438</xdr:rowOff>
    </xdr:from>
    <xdr:to>
      <xdr:col>55</xdr:col>
      <xdr:colOff>0</xdr:colOff>
      <xdr:row>98</xdr:row>
      <xdr:rowOff>53212</xdr:rowOff>
    </xdr:to>
    <xdr:cxnSp macro="">
      <xdr:nvCxnSpPr>
        <xdr:cNvPr id="465" name="直線コネクタ 464"/>
        <xdr:cNvCxnSpPr/>
      </xdr:nvCxnSpPr>
      <xdr:spPr>
        <a:xfrm>
          <a:off x="9639300" y="16747088"/>
          <a:ext cx="838200" cy="10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123720</xdr:rowOff>
    </xdr:from>
    <xdr:to>
      <xdr:col>50</xdr:col>
      <xdr:colOff>114300</xdr:colOff>
      <xdr:row>97</xdr:row>
      <xdr:rowOff>116438</xdr:rowOff>
    </xdr:to>
    <xdr:cxnSp macro="">
      <xdr:nvCxnSpPr>
        <xdr:cNvPr id="468" name="直線コネクタ 467"/>
        <xdr:cNvCxnSpPr/>
      </xdr:nvCxnSpPr>
      <xdr:spPr>
        <a:xfrm>
          <a:off x="8750300" y="16582920"/>
          <a:ext cx="889000" cy="1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123720</xdr:rowOff>
    </xdr:from>
    <xdr:to>
      <xdr:col>45</xdr:col>
      <xdr:colOff>177800</xdr:colOff>
      <xdr:row>97</xdr:row>
      <xdr:rowOff>111409</xdr:rowOff>
    </xdr:to>
    <xdr:cxnSp macro="">
      <xdr:nvCxnSpPr>
        <xdr:cNvPr id="471" name="直線コネクタ 470"/>
        <xdr:cNvCxnSpPr/>
      </xdr:nvCxnSpPr>
      <xdr:spPr>
        <a:xfrm flipV="1">
          <a:off x="7861300" y="16582920"/>
          <a:ext cx="889000" cy="15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111409</xdr:rowOff>
    </xdr:from>
    <xdr:to>
      <xdr:col>41</xdr:col>
      <xdr:colOff>50800</xdr:colOff>
      <xdr:row>98</xdr:row>
      <xdr:rowOff>108686</xdr:rowOff>
    </xdr:to>
    <xdr:cxnSp macro="">
      <xdr:nvCxnSpPr>
        <xdr:cNvPr id="474" name="直線コネクタ 473"/>
        <xdr:cNvCxnSpPr/>
      </xdr:nvCxnSpPr>
      <xdr:spPr>
        <a:xfrm flipV="1">
          <a:off x="6972300" y="16742059"/>
          <a:ext cx="889000" cy="16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2412</xdr:rowOff>
    </xdr:from>
    <xdr:to>
      <xdr:col>55</xdr:col>
      <xdr:colOff>50800</xdr:colOff>
      <xdr:row>98</xdr:row>
      <xdr:rowOff>104012</xdr:rowOff>
    </xdr:to>
    <xdr:sp macro="" textlink="">
      <xdr:nvSpPr>
        <xdr:cNvPr id="484" name="楕円 483"/>
        <xdr:cNvSpPr/>
      </xdr:nvSpPr>
      <xdr:spPr>
        <a:xfrm>
          <a:off x="10426700" y="168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152289</xdr:rowOff>
    </xdr:from>
    <xdr:ext cx="534377" cy="259045"/>
    <xdr:sp macro="" textlink="">
      <xdr:nvSpPr>
        <xdr:cNvPr id="485" name="普通建設事業費 （ うち更新整備　）該当値テキスト"/>
        <xdr:cNvSpPr txBox="1"/>
      </xdr:nvSpPr>
      <xdr:spPr>
        <a:xfrm>
          <a:off x="10528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65638</xdr:rowOff>
    </xdr:from>
    <xdr:to>
      <xdr:col>50</xdr:col>
      <xdr:colOff>165100</xdr:colOff>
      <xdr:row>97</xdr:row>
      <xdr:rowOff>167238</xdr:rowOff>
    </xdr:to>
    <xdr:sp macro="" textlink="">
      <xdr:nvSpPr>
        <xdr:cNvPr id="486" name="楕円 485"/>
        <xdr:cNvSpPr/>
      </xdr:nvSpPr>
      <xdr:spPr>
        <a:xfrm>
          <a:off x="9588500" y="166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158365</xdr:rowOff>
    </xdr:from>
    <xdr:ext cx="534377" cy="259045"/>
    <xdr:sp macro="" textlink="">
      <xdr:nvSpPr>
        <xdr:cNvPr id="487" name="テキスト ボックス 486"/>
        <xdr:cNvSpPr txBox="1"/>
      </xdr:nvSpPr>
      <xdr:spPr>
        <a:xfrm>
          <a:off x="9372111" y="1678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72920</xdr:rowOff>
    </xdr:from>
    <xdr:to>
      <xdr:col>46</xdr:col>
      <xdr:colOff>38100</xdr:colOff>
      <xdr:row>97</xdr:row>
      <xdr:rowOff>3070</xdr:rowOff>
    </xdr:to>
    <xdr:sp macro="" textlink="">
      <xdr:nvSpPr>
        <xdr:cNvPr id="488" name="楕円 487"/>
        <xdr:cNvSpPr/>
      </xdr:nvSpPr>
      <xdr:spPr>
        <a:xfrm>
          <a:off x="8699500" y="165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19597</xdr:rowOff>
    </xdr:from>
    <xdr:ext cx="534377" cy="259045"/>
    <xdr:sp macro="" textlink="">
      <xdr:nvSpPr>
        <xdr:cNvPr id="489" name="テキスト ボックス 488"/>
        <xdr:cNvSpPr txBox="1"/>
      </xdr:nvSpPr>
      <xdr:spPr>
        <a:xfrm>
          <a:off x="8483111" y="163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60609</xdr:rowOff>
    </xdr:from>
    <xdr:to>
      <xdr:col>41</xdr:col>
      <xdr:colOff>101600</xdr:colOff>
      <xdr:row>97</xdr:row>
      <xdr:rowOff>162209</xdr:rowOff>
    </xdr:to>
    <xdr:sp macro="" textlink="">
      <xdr:nvSpPr>
        <xdr:cNvPr id="490" name="楕円 489"/>
        <xdr:cNvSpPr/>
      </xdr:nvSpPr>
      <xdr:spPr>
        <a:xfrm>
          <a:off x="7810500" y="166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153336</xdr:rowOff>
    </xdr:from>
    <xdr:ext cx="534377" cy="259045"/>
    <xdr:sp macro="" textlink="">
      <xdr:nvSpPr>
        <xdr:cNvPr id="491" name="テキスト ボックス 490"/>
        <xdr:cNvSpPr txBox="1"/>
      </xdr:nvSpPr>
      <xdr:spPr>
        <a:xfrm>
          <a:off x="7594111" y="1678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57886</xdr:rowOff>
    </xdr:from>
    <xdr:to>
      <xdr:col>36</xdr:col>
      <xdr:colOff>165100</xdr:colOff>
      <xdr:row>98</xdr:row>
      <xdr:rowOff>159486</xdr:rowOff>
    </xdr:to>
    <xdr:sp macro="" textlink="">
      <xdr:nvSpPr>
        <xdr:cNvPr id="492" name="楕円 491"/>
        <xdr:cNvSpPr/>
      </xdr:nvSpPr>
      <xdr:spPr>
        <a:xfrm>
          <a:off x="6921500" y="168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150613</xdr:rowOff>
    </xdr:from>
    <xdr:ext cx="534377" cy="259045"/>
    <xdr:sp macro="" textlink="">
      <xdr:nvSpPr>
        <xdr:cNvPr id="493" name="テキスト ボックス 492"/>
        <xdr:cNvSpPr txBox="1"/>
      </xdr:nvSpPr>
      <xdr:spPr>
        <a:xfrm>
          <a:off x="6705111" y="1695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34303</xdr:rowOff>
    </xdr:from>
    <xdr:to>
      <xdr:col>85</xdr:col>
      <xdr:colOff>127000</xdr:colOff>
      <xdr:row>39</xdr:row>
      <xdr:rowOff>41148</xdr:rowOff>
    </xdr:to>
    <xdr:cxnSp macro="">
      <xdr:nvCxnSpPr>
        <xdr:cNvPr id="522" name="直線コネクタ 521"/>
        <xdr:cNvCxnSpPr/>
      </xdr:nvCxnSpPr>
      <xdr:spPr>
        <a:xfrm>
          <a:off x="15481300" y="6720853"/>
          <a:ext cx="8382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24473</xdr:rowOff>
    </xdr:from>
    <xdr:to>
      <xdr:col>81</xdr:col>
      <xdr:colOff>50800</xdr:colOff>
      <xdr:row>39</xdr:row>
      <xdr:rowOff>34303</xdr:rowOff>
    </xdr:to>
    <xdr:cxnSp macro="">
      <xdr:nvCxnSpPr>
        <xdr:cNvPr id="525" name="直線コネクタ 524"/>
        <xdr:cNvCxnSpPr/>
      </xdr:nvCxnSpPr>
      <xdr:spPr>
        <a:xfrm>
          <a:off x="14592300" y="671102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24473</xdr:rowOff>
    </xdr:from>
    <xdr:to>
      <xdr:col>76</xdr:col>
      <xdr:colOff>114300</xdr:colOff>
      <xdr:row>39</xdr:row>
      <xdr:rowOff>43561</xdr:rowOff>
    </xdr:to>
    <xdr:cxnSp macro="">
      <xdr:nvCxnSpPr>
        <xdr:cNvPr id="528" name="直線コネクタ 527"/>
        <xdr:cNvCxnSpPr/>
      </xdr:nvCxnSpPr>
      <xdr:spPr>
        <a:xfrm flipV="1">
          <a:off x="13703300" y="6711023"/>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43561</xdr:rowOff>
    </xdr:from>
    <xdr:to>
      <xdr:col>71</xdr:col>
      <xdr:colOff>177800</xdr:colOff>
      <xdr:row>39</xdr:row>
      <xdr:rowOff>44006</xdr:rowOff>
    </xdr:to>
    <xdr:cxnSp macro="">
      <xdr:nvCxnSpPr>
        <xdr:cNvPr id="531" name="直線コネクタ 530"/>
        <xdr:cNvCxnSpPr/>
      </xdr:nvCxnSpPr>
      <xdr:spPr>
        <a:xfrm flipV="1">
          <a:off x="12814300" y="673011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161798</xdr:rowOff>
    </xdr:from>
    <xdr:to>
      <xdr:col>85</xdr:col>
      <xdr:colOff>177800</xdr:colOff>
      <xdr:row>39</xdr:row>
      <xdr:rowOff>91948</xdr:rowOff>
    </xdr:to>
    <xdr:sp macro="" textlink="">
      <xdr:nvSpPr>
        <xdr:cNvPr id="541" name="楕円 540"/>
        <xdr:cNvSpPr/>
      </xdr:nvSpPr>
      <xdr:spPr>
        <a:xfrm>
          <a:off x="162687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76725</xdr:rowOff>
    </xdr:from>
    <xdr:ext cx="378565" cy="259045"/>
    <xdr:sp macro="" textlink="">
      <xdr:nvSpPr>
        <xdr:cNvPr id="542" name="災害復旧事業費該当値テキスト"/>
        <xdr:cNvSpPr txBox="1"/>
      </xdr:nvSpPr>
      <xdr:spPr>
        <a:xfrm>
          <a:off x="16370300" y="6591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154953</xdr:rowOff>
    </xdr:from>
    <xdr:to>
      <xdr:col>81</xdr:col>
      <xdr:colOff>101600</xdr:colOff>
      <xdr:row>39</xdr:row>
      <xdr:rowOff>85103</xdr:rowOff>
    </xdr:to>
    <xdr:sp macro="" textlink="">
      <xdr:nvSpPr>
        <xdr:cNvPr id="543" name="楕円 542"/>
        <xdr:cNvSpPr/>
      </xdr:nvSpPr>
      <xdr:spPr>
        <a:xfrm>
          <a:off x="15430500" y="66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76230</xdr:rowOff>
    </xdr:from>
    <xdr:ext cx="378565" cy="259045"/>
    <xdr:sp macro="" textlink="">
      <xdr:nvSpPr>
        <xdr:cNvPr id="544" name="テキスト ボックス 543"/>
        <xdr:cNvSpPr txBox="1"/>
      </xdr:nvSpPr>
      <xdr:spPr>
        <a:xfrm>
          <a:off x="15292017" y="6762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145123</xdr:rowOff>
    </xdr:from>
    <xdr:to>
      <xdr:col>76</xdr:col>
      <xdr:colOff>165100</xdr:colOff>
      <xdr:row>39</xdr:row>
      <xdr:rowOff>75273</xdr:rowOff>
    </xdr:to>
    <xdr:sp macro="" textlink="">
      <xdr:nvSpPr>
        <xdr:cNvPr id="545" name="楕円 544"/>
        <xdr:cNvSpPr/>
      </xdr:nvSpPr>
      <xdr:spPr>
        <a:xfrm>
          <a:off x="14541500" y="66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66400</xdr:rowOff>
    </xdr:from>
    <xdr:ext cx="469744" cy="259045"/>
    <xdr:sp macro="" textlink="">
      <xdr:nvSpPr>
        <xdr:cNvPr id="546" name="テキスト ボックス 545"/>
        <xdr:cNvSpPr txBox="1"/>
      </xdr:nvSpPr>
      <xdr:spPr>
        <a:xfrm>
          <a:off x="14357428" y="67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164211</xdr:rowOff>
    </xdr:from>
    <xdr:to>
      <xdr:col>72</xdr:col>
      <xdr:colOff>38100</xdr:colOff>
      <xdr:row>39</xdr:row>
      <xdr:rowOff>94361</xdr:rowOff>
    </xdr:to>
    <xdr:sp macro="" textlink="">
      <xdr:nvSpPr>
        <xdr:cNvPr id="547" name="楕円 546"/>
        <xdr:cNvSpPr/>
      </xdr:nvSpPr>
      <xdr:spPr>
        <a:xfrm>
          <a:off x="13652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85488</xdr:rowOff>
    </xdr:from>
    <xdr:ext cx="313932" cy="259045"/>
    <xdr:sp macro="" textlink="">
      <xdr:nvSpPr>
        <xdr:cNvPr id="548" name="テキスト ボックス 547"/>
        <xdr:cNvSpPr txBox="1"/>
      </xdr:nvSpPr>
      <xdr:spPr>
        <a:xfrm>
          <a:off x="13546333" y="6772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164656</xdr:rowOff>
    </xdr:from>
    <xdr:to>
      <xdr:col>67</xdr:col>
      <xdr:colOff>101600</xdr:colOff>
      <xdr:row>39</xdr:row>
      <xdr:rowOff>94806</xdr:rowOff>
    </xdr:to>
    <xdr:sp macro="" textlink="">
      <xdr:nvSpPr>
        <xdr:cNvPr id="549" name="楕円 548"/>
        <xdr:cNvSpPr/>
      </xdr:nvSpPr>
      <xdr:spPr>
        <a:xfrm>
          <a:off x="12763500" y="66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85933</xdr:rowOff>
    </xdr:from>
    <xdr:ext cx="313932" cy="259045"/>
    <xdr:sp macro="" textlink="">
      <xdr:nvSpPr>
        <xdr:cNvPr id="550" name="テキスト ボックス 549"/>
        <xdr:cNvSpPr txBox="1"/>
      </xdr:nvSpPr>
      <xdr:spPr>
        <a:xfrm>
          <a:off x="12657333" y="677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43114</xdr:rowOff>
    </xdr:from>
    <xdr:to>
      <xdr:col>85</xdr:col>
      <xdr:colOff>127000</xdr:colOff>
      <xdr:row>78</xdr:row>
      <xdr:rowOff>61105</xdr:rowOff>
    </xdr:to>
    <xdr:cxnSp macro="">
      <xdr:nvCxnSpPr>
        <xdr:cNvPr id="632" name="直線コネクタ 631"/>
        <xdr:cNvCxnSpPr/>
      </xdr:nvCxnSpPr>
      <xdr:spPr>
        <a:xfrm flipV="1">
          <a:off x="15481300" y="13416214"/>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61105</xdr:rowOff>
    </xdr:from>
    <xdr:to>
      <xdr:col>81</xdr:col>
      <xdr:colOff>50800</xdr:colOff>
      <xdr:row>78</xdr:row>
      <xdr:rowOff>67362</xdr:rowOff>
    </xdr:to>
    <xdr:cxnSp macro="">
      <xdr:nvCxnSpPr>
        <xdr:cNvPr id="635" name="直線コネクタ 634"/>
        <xdr:cNvCxnSpPr/>
      </xdr:nvCxnSpPr>
      <xdr:spPr>
        <a:xfrm flipV="1">
          <a:off x="14592300" y="13434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66081</xdr:rowOff>
    </xdr:from>
    <xdr:to>
      <xdr:col>76</xdr:col>
      <xdr:colOff>114300</xdr:colOff>
      <xdr:row>78</xdr:row>
      <xdr:rowOff>67362</xdr:rowOff>
    </xdr:to>
    <xdr:cxnSp macro="">
      <xdr:nvCxnSpPr>
        <xdr:cNvPr id="638" name="直線コネクタ 637"/>
        <xdr:cNvCxnSpPr/>
      </xdr:nvCxnSpPr>
      <xdr:spPr>
        <a:xfrm>
          <a:off x="13703300" y="13439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4052</xdr:rowOff>
    </xdr:from>
    <xdr:to>
      <xdr:col>71</xdr:col>
      <xdr:colOff>177800</xdr:colOff>
      <xdr:row>78</xdr:row>
      <xdr:rowOff>66081</xdr:rowOff>
    </xdr:to>
    <xdr:cxnSp macro="">
      <xdr:nvCxnSpPr>
        <xdr:cNvPr id="641" name="直線コネクタ 640"/>
        <xdr:cNvCxnSpPr/>
      </xdr:nvCxnSpPr>
      <xdr:spPr>
        <a:xfrm>
          <a:off x="12814300" y="13377152"/>
          <a:ext cx="889000" cy="6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163764</xdr:rowOff>
    </xdr:from>
    <xdr:to>
      <xdr:col>85</xdr:col>
      <xdr:colOff>177800</xdr:colOff>
      <xdr:row>78</xdr:row>
      <xdr:rowOff>93914</xdr:rowOff>
    </xdr:to>
    <xdr:sp macro="" textlink="">
      <xdr:nvSpPr>
        <xdr:cNvPr id="651" name="楕円 650"/>
        <xdr:cNvSpPr/>
      </xdr:nvSpPr>
      <xdr:spPr>
        <a:xfrm>
          <a:off x="16268700" y="1336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142191</xdr:rowOff>
    </xdr:from>
    <xdr:ext cx="534377" cy="259045"/>
    <xdr:sp macro="" textlink="">
      <xdr:nvSpPr>
        <xdr:cNvPr id="652" name="公債費該当値テキスト"/>
        <xdr:cNvSpPr txBox="1"/>
      </xdr:nvSpPr>
      <xdr:spPr>
        <a:xfrm>
          <a:off x="16370300" y="1334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10305</xdr:rowOff>
    </xdr:from>
    <xdr:to>
      <xdr:col>81</xdr:col>
      <xdr:colOff>101600</xdr:colOff>
      <xdr:row>78</xdr:row>
      <xdr:rowOff>111905</xdr:rowOff>
    </xdr:to>
    <xdr:sp macro="" textlink="">
      <xdr:nvSpPr>
        <xdr:cNvPr id="653" name="楕円 652"/>
        <xdr:cNvSpPr/>
      </xdr:nvSpPr>
      <xdr:spPr>
        <a:xfrm>
          <a:off x="15430500" y="1338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103032</xdr:rowOff>
    </xdr:from>
    <xdr:ext cx="534377" cy="259045"/>
    <xdr:sp macro="" textlink="">
      <xdr:nvSpPr>
        <xdr:cNvPr id="654" name="テキスト ボックス 653"/>
        <xdr:cNvSpPr txBox="1"/>
      </xdr:nvSpPr>
      <xdr:spPr>
        <a:xfrm>
          <a:off x="15214111" y="1347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16562</xdr:rowOff>
    </xdr:from>
    <xdr:to>
      <xdr:col>76</xdr:col>
      <xdr:colOff>165100</xdr:colOff>
      <xdr:row>78</xdr:row>
      <xdr:rowOff>118162</xdr:rowOff>
    </xdr:to>
    <xdr:sp macro="" textlink="">
      <xdr:nvSpPr>
        <xdr:cNvPr id="655" name="楕円 654"/>
        <xdr:cNvSpPr/>
      </xdr:nvSpPr>
      <xdr:spPr>
        <a:xfrm>
          <a:off x="14541500" y="1338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109289</xdr:rowOff>
    </xdr:from>
    <xdr:ext cx="534377" cy="259045"/>
    <xdr:sp macro="" textlink="">
      <xdr:nvSpPr>
        <xdr:cNvPr id="656" name="テキスト ボックス 655"/>
        <xdr:cNvSpPr txBox="1"/>
      </xdr:nvSpPr>
      <xdr:spPr>
        <a:xfrm>
          <a:off x="14325111" y="1348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15281</xdr:rowOff>
    </xdr:from>
    <xdr:to>
      <xdr:col>72</xdr:col>
      <xdr:colOff>38100</xdr:colOff>
      <xdr:row>78</xdr:row>
      <xdr:rowOff>116881</xdr:rowOff>
    </xdr:to>
    <xdr:sp macro="" textlink="">
      <xdr:nvSpPr>
        <xdr:cNvPr id="657" name="楕円 656"/>
        <xdr:cNvSpPr/>
      </xdr:nvSpPr>
      <xdr:spPr>
        <a:xfrm>
          <a:off x="13652500" y="133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108008</xdr:rowOff>
    </xdr:from>
    <xdr:ext cx="534377" cy="259045"/>
    <xdr:sp macro="" textlink="">
      <xdr:nvSpPr>
        <xdr:cNvPr id="658" name="テキスト ボックス 657"/>
        <xdr:cNvSpPr txBox="1"/>
      </xdr:nvSpPr>
      <xdr:spPr>
        <a:xfrm>
          <a:off x="13436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124702</xdr:rowOff>
    </xdr:from>
    <xdr:to>
      <xdr:col>67</xdr:col>
      <xdr:colOff>101600</xdr:colOff>
      <xdr:row>78</xdr:row>
      <xdr:rowOff>54852</xdr:rowOff>
    </xdr:to>
    <xdr:sp macro="" textlink="">
      <xdr:nvSpPr>
        <xdr:cNvPr id="659" name="楕円 658"/>
        <xdr:cNvSpPr/>
      </xdr:nvSpPr>
      <xdr:spPr>
        <a:xfrm>
          <a:off x="12763500" y="133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71379</xdr:rowOff>
    </xdr:from>
    <xdr:ext cx="534377" cy="259045"/>
    <xdr:sp macro="" textlink="">
      <xdr:nvSpPr>
        <xdr:cNvPr id="660" name="テキスト ボックス 659"/>
        <xdr:cNvSpPr txBox="1"/>
      </xdr:nvSpPr>
      <xdr:spPr>
        <a:xfrm>
          <a:off x="12547111" y="131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76823</xdr:rowOff>
    </xdr:from>
    <xdr:to>
      <xdr:col>85</xdr:col>
      <xdr:colOff>127000</xdr:colOff>
      <xdr:row>98</xdr:row>
      <xdr:rowOff>84680</xdr:rowOff>
    </xdr:to>
    <xdr:cxnSp macro="">
      <xdr:nvCxnSpPr>
        <xdr:cNvPr id="687" name="直線コネクタ 686"/>
        <xdr:cNvCxnSpPr/>
      </xdr:nvCxnSpPr>
      <xdr:spPr>
        <a:xfrm flipV="1">
          <a:off x="15481300" y="16878923"/>
          <a:ext cx="8382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84680</xdr:rowOff>
    </xdr:from>
    <xdr:to>
      <xdr:col>81</xdr:col>
      <xdr:colOff>50800</xdr:colOff>
      <xdr:row>98</xdr:row>
      <xdr:rowOff>85798</xdr:rowOff>
    </xdr:to>
    <xdr:cxnSp macro="">
      <xdr:nvCxnSpPr>
        <xdr:cNvPr id="690" name="直線コネクタ 689"/>
        <xdr:cNvCxnSpPr/>
      </xdr:nvCxnSpPr>
      <xdr:spPr>
        <a:xfrm flipV="1">
          <a:off x="14592300" y="16886780"/>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83446</xdr:rowOff>
    </xdr:from>
    <xdr:to>
      <xdr:col>76</xdr:col>
      <xdr:colOff>114300</xdr:colOff>
      <xdr:row>98</xdr:row>
      <xdr:rowOff>85798</xdr:rowOff>
    </xdr:to>
    <xdr:cxnSp macro="">
      <xdr:nvCxnSpPr>
        <xdr:cNvPr id="693" name="直線コネクタ 692"/>
        <xdr:cNvCxnSpPr/>
      </xdr:nvCxnSpPr>
      <xdr:spPr>
        <a:xfrm>
          <a:off x="13703300" y="1688554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83446</xdr:rowOff>
    </xdr:from>
    <xdr:to>
      <xdr:col>71</xdr:col>
      <xdr:colOff>177800</xdr:colOff>
      <xdr:row>98</xdr:row>
      <xdr:rowOff>89396</xdr:rowOff>
    </xdr:to>
    <xdr:cxnSp macro="">
      <xdr:nvCxnSpPr>
        <xdr:cNvPr id="696" name="直線コネクタ 695"/>
        <xdr:cNvCxnSpPr/>
      </xdr:nvCxnSpPr>
      <xdr:spPr>
        <a:xfrm flipV="1">
          <a:off x="12814300" y="16885546"/>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26023</xdr:rowOff>
    </xdr:from>
    <xdr:to>
      <xdr:col>85</xdr:col>
      <xdr:colOff>177800</xdr:colOff>
      <xdr:row>98</xdr:row>
      <xdr:rowOff>127623</xdr:rowOff>
    </xdr:to>
    <xdr:sp macro="" textlink="">
      <xdr:nvSpPr>
        <xdr:cNvPr id="706" name="楕円 705"/>
        <xdr:cNvSpPr/>
      </xdr:nvSpPr>
      <xdr:spPr>
        <a:xfrm>
          <a:off x="16268700" y="16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33880</xdr:rowOff>
    </xdr:from>
    <xdr:to>
      <xdr:col>81</xdr:col>
      <xdr:colOff>101600</xdr:colOff>
      <xdr:row>98</xdr:row>
      <xdr:rowOff>135480</xdr:rowOff>
    </xdr:to>
    <xdr:sp macro="" textlink="">
      <xdr:nvSpPr>
        <xdr:cNvPr id="708" name="楕円 707"/>
        <xdr:cNvSpPr/>
      </xdr:nvSpPr>
      <xdr:spPr>
        <a:xfrm>
          <a:off x="15430500" y="168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126607</xdr:rowOff>
    </xdr:from>
    <xdr:ext cx="534377" cy="259045"/>
    <xdr:sp macro="" textlink="">
      <xdr:nvSpPr>
        <xdr:cNvPr id="709" name="テキスト ボックス 708"/>
        <xdr:cNvSpPr txBox="1"/>
      </xdr:nvSpPr>
      <xdr:spPr>
        <a:xfrm>
          <a:off x="15214111" y="169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34998</xdr:rowOff>
    </xdr:from>
    <xdr:to>
      <xdr:col>76</xdr:col>
      <xdr:colOff>165100</xdr:colOff>
      <xdr:row>98</xdr:row>
      <xdr:rowOff>136598</xdr:rowOff>
    </xdr:to>
    <xdr:sp macro="" textlink="">
      <xdr:nvSpPr>
        <xdr:cNvPr id="710" name="楕円 709"/>
        <xdr:cNvSpPr/>
      </xdr:nvSpPr>
      <xdr:spPr>
        <a:xfrm>
          <a:off x="14541500" y="168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153125</xdr:rowOff>
    </xdr:from>
    <xdr:ext cx="534377" cy="259045"/>
    <xdr:sp macro="" textlink="">
      <xdr:nvSpPr>
        <xdr:cNvPr id="711" name="テキスト ボックス 710"/>
        <xdr:cNvSpPr txBox="1"/>
      </xdr:nvSpPr>
      <xdr:spPr>
        <a:xfrm>
          <a:off x="14325111" y="166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32646</xdr:rowOff>
    </xdr:from>
    <xdr:to>
      <xdr:col>72</xdr:col>
      <xdr:colOff>38100</xdr:colOff>
      <xdr:row>98</xdr:row>
      <xdr:rowOff>134246</xdr:rowOff>
    </xdr:to>
    <xdr:sp macro="" textlink="">
      <xdr:nvSpPr>
        <xdr:cNvPr id="712" name="楕円 711"/>
        <xdr:cNvSpPr/>
      </xdr:nvSpPr>
      <xdr:spPr>
        <a:xfrm>
          <a:off x="13652500" y="168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150773</xdr:rowOff>
    </xdr:from>
    <xdr:ext cx="534377" cy="259045"/>
    <xdr:sp macro="" textlink="">
      <xdr:nvSpPr>
        <xdr:cNvPr id="713" name="テキスト ボックス 712"/>
        <xdr:cNvSpPr txBox="1"/>
      </xdr:nvSpPr>
      <xdr:spPr>
        <a:xfrm>
          <a:off x="13436111" y="166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38596</xdr:rowOff>
    </xdr:from>
    <xdr:to>
      <xdr:col>67</xdr:col>
      <xdr:colOff>101600</xdr:colOff>
      <xdr:row>98</xdr:row>
      <xdr:rowOff>140196</xdr:rowOff>
    </xdr:to>
    <xdr:sp macro="" textlink="">
      <xdr:nvSpPr>
        <xdr:cNvPr id="714" name="楕円 713"/>
        <xdr:cNvSpPr/>
      </xdr:nvSpPr>
      <xdr:spPr>
        <a:xfrm>
          <a:off x="12763500" y="168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156723</xdr:rowOff>
    </xdr:from>
    <xdr:ext cx="534377" cy="259045"/>
    <xdr:sp macro="" textlink="">
      <xdr:nvSpPr>
        <xdr:cNvPr id="715" name="テキスト ボックス 714"/>
        <xdr:cNvSpPr txBox="1"/>
      </xdr:nvSpPr>
      <xdr:spPr>
        <a:xfrm>
          <a:off x="12547111" y="166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103353</xdr:rowOff>
    </xdr:from>
    <xdr:to>
      <xdr:col>116</xdr:col>
      <xdr:colOff>63500</xdr:colOff>
      <xdr:row>38</xdr:row>
      <xdr:rowOff>134214</xdr:rowOff>
    </xdr:to>
    <xdr:cxnSp macro="">
      <xdr:nvCxnSpPr>
        <xdr:cNvPr id="742" name="直線コネクタ 741"/>
        <xdr:cNvCxnSpPr/>
      </xdr:nvCxnSpPr>
      <xdr:spPr>
        <a:xfrm flipV="1">
          <a:off x="21323300" y="6104103"/>
          <a:ext cx="838200" cy="5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137368</xdr:rowOff>
    </xdr:to>
    <xdr:cxnSp macro="">
      <xdr:nvCxnSpPr>
        <xdr:cNvPr id="745" name="直線コネクタ 744"/>
        <xdr:cNvCxnSpPr/>
      </xdr:nvCxnSpPr>
      <xdr:spPr>
        <a:xfrm flipV="1">
          <a:off x="20434300" y="6649314"/>
          <a:ext cx="889000" cy="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137368</xdr:rowOff>
    </xdr:from>
    <xdr:to>
      <xdr:col>107</xdr:col>
      <xdr:colOff>50800</xdr:colOff>
      <xdr:row>38</xdr:row>
      <xdr:rowOff>137414</xdr:rowOff>
    </xdr:to>
    <xdr:cxnSp macro="">
      <xdr:nvCxnSpPr>
        <xdr:cNvPr id="748" name="直線コネクタ 747"/>
        <xdr:cNvCxnSpPr/>
      </xdr:nvCxnSpPr>
      <xdr:spPr>
        <a:xfrm flipV="1">
          <a:off x="19545300" y="66524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137414</xdr:rowOff>
    </xdr:from>
    <xdr:to>
      <xdr:col>102</xdr:col>
      <xdr:colOff>114300</xdr:colOff>
      <xdr:row>38</xdr:row>
      <xdr:rowOff>137780</xdr:rowOff>
    </xdr:to>
    <xdr:cxnSp macro="">
      <xdr:nvCxnSpPr>
        <xdr:cNvPr id="751" name="直線コネクタ 750"/>
        <xdr:cNvCxnSpPr/>
      </xdr:nvCxnSpPr>
      <xdr:spPr>
        <a:xfrm flipV="1">
          <a:off x="18656300" y="665251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52553</xdr:rowOff>
    </xdr:from>
    <xdr:to>
      <xdr:col>116</xdr:col>
      <xdr:colOff>114300</xdr:colOff>
      <xdr:row>35</xdr:row>
      <xdr:rowOff>154153</xdr:rowOff>
    </xdr:to>
    <xdr:sp macro="" textlink="">
      <xdr:nvSpPr>
        <xdr:cNvPr id="761" name="楕円 760"/>
        <xdr:cNvSpPr/>
      </xdr:nvSpPr>
      <xdr:spPr>
        <a:xfrm>
          <a:off x="221107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75430</xdr:rowOff>
    </xdr:from>
    <xdr:ext cx="534377" cy="259045"/>
    <xdr:sp macro="" textlink="">
      <xdr:nvSpPr>
        <xdr:cNvPr id="762" name="投資及び出資金該当値テキスト"/>
        <xdr:cNvSpPr txBox="1"/>
      </xdr:nvSpPr>
      <xdr:spPr>
        <a:xfrm>
          <a:off x="22212300" y="590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83414</xdr:rowOff>
    </xdr:from>
    <xdr:to>
      <xdr:col>112</xdr:col>
      <xdr:colOff>38100</xdr:colOff>
      <xdr:row>39</xdr:row>
      <xdr:rowOff>13564</xdr:rowOff>
    </xdr:to>
    <xdr:sp macro="" textlink="">
      <xdr:nvSpPr>
        <xdr:cNvPr id="763" name="楕円 762"/>
        <xdr:cNvSpPr/>
      </xdr:nvSpPr>
      <xdr:spPr>
        <a:xfrm>
          <a:off x="2127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4691</xdr:rowOff>
    </xdr:from>
    <xdr:ext cx="378565" cy="259045"/>
    <xdr:sp macro="" textlink="">
      <xdr:nvSpPr>
        <xdr:cNvPr id="764" name="テキスト ボックス 763"/>
        <xdr:cNvSpPr txBox="1"/>
      </xdr:nvSpPr>
      <xdr:spPr>
        <a:xfrm>
          <a:off x="21134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86568</xdr:rowOff>
    </xdr:from>
    <xdr:to>
      <xdr:col>107</xdr:col>
      <xdr:colOff>101600</xdr:colOff>
      <xdr:row>39</xdr:row>
      <xdr:rowOff>16718</xdr:rowOff>
    </xdr:to>
    <xdr:sp macro="" textlink="">
      <xdr:nvSpPr>
        <xdr:cNvPr id="765" name="楕円 764"/>
        <xdr:cNvSpPr/>
      </xdr:nvSpPr>
      <xdr:spPr>
        <a:xfrm>
          <a:off x="203835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7845</xdr:rowOff>
    </xdr:from>
    <xdr:ext cx="313932" cy="259045"/>
    <xdr:sp macro="" textlink="">
      <xdr:nvSpPr>
        <xdr:cNvPr id="766" name="テキスト ボックス 765"/>
        <xdr:cNvSpPr txBox="1"/>
      </xdr:nvSpPr>
      <xdr:spPr>
        <a:xfrm>
          <a:off x="20277333" y="6694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86614</xdr:rowOff>
    </xdr:from>
    <xdr:to>
      <xdr:col>102</xdr:col>
      <xdr:colOff>165100</xdr:colOff>
      <xdr:row>39</xdr:row>
      <xdr:rowOff>16764</xdr:rowOff>
    </xdr:to>
    <xdr:sp macro="" textlink="">
      <xdr:nvSpPr>
        <xdr:cNvPr id="767" name="楕円 766"/>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7891</xdr:rowOff>
    </xdr:from>
    <xdr:ext cx="313932" cy="259045"/>
    <xdr:sp macro="" textlink="">
      <xdr:nvSpPr>
        <xdr:cNvPr id="768" name="テキスト ボックス 767"/>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86980</xdr:rowOff>
    </xdr:from>
    <xdr:to>
      <xdr:col>98</xdr:col>
      <xdr:colOff>38100</xdr:colOff>
      <xdr:row>39</xdr:row>
      <xdr:rowOff>17130</xdr:rowOff>
    </xdr:to>
    <xdr:sp macro="" textlink="">
      <xdr:nvSpPr>
        <xdr:cNvPr id="769" name="楕円 768"/>
        <xdr:cNvSpPr/>
      </xdr:nvSpPr>
      <xdr:spPr>
        <a:xfrm>
          <a:off x="18605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8257</xdr:rowOff>
    </xdr:from>
    <xdr:ext cx="313932" cy="259045"/>
    <xdr:sp macro="" textlink="">
      <xdr:nvSpPr>
        <xdr:cNvPr id="770" name="テキスト ボックス 769"/>
        <xdr:cNvSpPr txBox="1"/>
      </xdr:nvSpPr>
      <xdr:spPr>
        <a:xfrm>
          <a:off x="18499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82141</xdr:rowOff>
    </xdr:from>
    <xdr:to>
      <xdr:col>116</xdr:col>
      <xdr:colOff>63500</xdr:colOff>
      <xdr:row>58</xdr:row>
      <xdr:rowOff>86224</xdr:rowOff>
    </xdr:to>
    <xdr:cxnSp macro="">
      <xdr:nvCxnSpPr>
        <xdr:cNvPr id="801" name="直線コネクタ 800"/>
        <xdr:cNvCxnSpPr/>
      </xdr:nvCxnSpPr>
      <xdr:spPr>
        <a:xfrm flipV="1">
          <a:off x="21323300" y="10026241"/>
          <a:ext cx="8382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95282</xdr:rowOff>
    </xdr:from>
    <xdr:ext cx="469744" cy="259045"/>
    <xdr:sp macro="" textlink="">
      <xdr:nvSpPr>
        <xdr:cNvPr id="802" name="貸付金平均値テキスト"/>
        <xdr:cNvSpPr txBox="1"/>
      </xdr:nvSpPr>
      <xdr:spPr>
        <a:xfrm>
          <a:off x="22212300" y="1003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117721</xdr:rowOff>
    </xdr:from>
    <xdr:to>
      <xdr:col>111</xdr:col>
      <xdr:colOff>177800</xdr:colOff>
      <xdr:row>58</xdr:row>
      <xdr:rowOff>86224</xdr:rowOff>
    </xdr:to>
    <xdr:cxnSp macro="">
      <xdr:nvCxnSpPr>
        <xdr:cNvPr id="804" name="直線コネクタ 803"/>
        <xdr:cNvCxnSpPr/>
      </xdr:nvCxnSpPr>
      <xdr:spPr>
        <a:xfrm>
          <a:off x="20434300" y="9890371"/>
          <a:ext cx="889000" cy="1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51406</xdr:rowOff>
    </xdr:from>
    <xdr:ext cx="469744" cy="259045"/>
    <xdr:sp macro="" textlink="">
      <xdr:nvSpPr>
        <xdr:cNvPr id="806" name="テキスト ボックス 805"/>
        <xdr:cNvSpPr txBox="1"/>
      </xdr:nvSpPr>
      <xdr:spPr>
        <a:xfrm>
          <a:off x="21088428" y="1016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117721</xdr:rowOff>
    </xdr:from>
    <xdr:to>
      <xdr:col>107</xdr:col>
      <xdr:colOff>50800</xdr:colOff>
      <xdr:row>58</xdr:row>
      <xdr:rowOff>71904</xdr:rowOff>
    </xdr:to>
    <xdr:cxnSp macro="">
      <xdr:nvCxnSpPr>
        <xdr:cNvPr id="807" name="直線コネクタ 806"/>
        <xdr:cNvCxnSpPr/>
      </xdr:nvCxnSpPr>
      <xdr:spPr>
        <a:xfrm flipV="1">
          <a:off x="19545300" y="9890371"/>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49578</xdr:rowOff>
    </xdr:from>
    <xdr:ext cx="469744" cy="259045"/>
    <xdr:sp macro="" textlink="">
      <xdr:nvSpPr>
        <xdr:cNvPr id="809" name="テキスト ボックス 808"/>
        <xdr:cNvSpPr txBox="1"/>
      </xdr:nvSpPr>
      <xdr:spPr>
        <a:xfrm>
          <a:off x="20199428" y="1016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71904</xdr:rowOff>
    </xdr:from>
    <xdr:to>
      <xdr:col>102</xdr:col>
      <xdr:colOff>114300</xdr:colOff>
      <xdr:row>58</xdr:row>
      <xdr:rowOff>74664</xdr:rowOff>
    </xdr:to>
    <xdr:cxnSp macro="">
      <xdr:nvCxnSpPr>
        <xdr:cNvPr id="810" name="直線コネクタ 809"/>
        <xdr:cNvCxnSpPr/>
      </xdr:nvCxnSpPr>
      <xdr:spPr>
        <a:xfrm flipV="1">
          <a:off x="18656300" y="10016004"/>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52942</xdr:rowOff>
    </xdr:from>
    <xdr:ext cx="469744" cy="259045"/>
    <xdr:sp macro="" textlink="">
      <xdr:nvSpPr>
        <xdr:cNvPr id="812" name="テキスト ボックス 811"/>
        <xdr:cNvSpPr txBox="1"/>
      </xdr:nvSpPr>
      <xdr:spPr>
        <a:xfrm>
          <a:off x="19310428" y="101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31341</xdr:rowOff>
    </xdr:from>
    <xdr:to>
      <xdr:col>116</xdr:col>
      <xdr:colOff>114300</xdr:colOff>
      <xdr:row>58</xdr:row>
      <xdr:rowOff>132941</xdr:rowOff>
    </xdr:to>
    <xdr:sp macro="" textlink="">
      <xdr:nvSpPr>
        <xdr:cNvPr id="820" name="楕円 819"/>
        <xdr:cNvSpPr/>
      </xdr:nvSpPr>
      <xdr:spPr>
        <a:xfrm>
          <a:off x="22110700" y="99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54218</xdr:rowOff>
    </xdr:from>
    <xdr:ext cx="534377" cy="259045"/>
    <xdr:sp macro="" textlink="">
      <xdr:nvSpPr>
        <xdr:cNvPr id="821" name="貸付金該当値テキスト"/>
        <xdr:cNvSpPr txBox="1"/>
      </xdr:nvSpPr>
      <xdr:spPr>
        <a:xfrm>
          <a:off x="22212300" y="982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35424</xdr:rowOff>
    </xdr:from>
    <xdr:to>
      <xdr:col>112</xdr:col>
      <xdr:colOff>38100</xdr:colOff>
      <xdr:row>58</xdr:row>
      <xdr:rowOff>137024</xdr:rowOff>
    </xdr:to>
    <xdr:sp macro="" textlink="">
      <xdr:nvSpPr>
        <xdr:cNvPr id="822" name="楕円 821"/>
        <xdr:cNvSpPr/>
      </xdr:nvSpPr>
      <xdr:spPr>
        <a:xfrm>
          <a:off x="21272500" y="99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153551</xdr:rowOff>
    </xdr:from>
    <xdr:ext cx="534377" cy="259045"/>
    <xdr:sp macro="" textlink="">
      <xdr:nvSpPr>
        <xdr:cNvPr id="823" name="テキスト ボックス 822"/>
        <xdr:cNvSpPr txBox="1"/>
      </xdr:nvSpPr>
      <xdr:spPr>
        <a:xfrm>
          <a:off x="21056111" y="97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66921</xdr:rowOff>
    </xdr:from>
    <xdr:to>
      <xdr:col>107</xdr:col>
      <xdr:colOff>101600</xdr:colOff>
      <xdr:row>57</xdr:row>
      <xdr:rowOff>168521</xdr:rowOff>
    </xdr:to>
    <xdr:sp macro="" textlink="">
      <xdr:nvSpPr>
        <xdr:cNvPr id="824" name="楕円 823"/>
        <xdr:cNvSpPr/>
      </xdr:nvSpPr>
      <xdr:spPr>
        <a:xfrm>
          <a:off x="20383500" y="98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13598</xdr:rowOff>
    </xdr:from>
    <xdr:ext cx="534377" cy="259045"/>
    <xdr:sp macro="" textlink="">
      <xdr:nvSpPr>
        <xdr:cNvPr id="825" name="テキスト ボックス 824"/>
        <xdr:cNvSpPr txBox="1"/>
      </xdr:nvSpPr>
      <xdr:spPr>
        <a:xfrm>
          <a:off x="20167111" y="96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21104</xdr:rowOff>
    </xdr:from>
    <xdr:to>
      <xdr:col>102</xdr:col>
      <xdr:colOff>165100</xdr:colOff>
      <xdr:row>58</xdr:row>
      <xdr:rowOff>122704</xdr:rowOff>
    </xdr:to>
    <xdr:sp macro="" textlink="">
      <xdr:nvSpPr>
        <xdr:cNvPr id="826" name="楕円 825"/>
        <xdr:cNvSpPr/>
      </xdr:nvSpPr>
      <xdr:spPr>
        <a:xfrm>
          <a:off x="19494500" y="99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139231</xdr:rowOff>
    </xdr:from>
    <xdr:ext cx="534377" cy="259045"/>
    <xdr:sp macro="" textlink="">
      <xdr:nvSpPr>
        <xdr:cNvPr id="827" name="テキスト ボックス 826"/>
        <xdr:cNvSpPr txBox="1"/>
      </xdr:nvSpPr>
      <xdr:spPr>
        <a:xfrm>
          <a:off x="19278111" y="97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23864</xdr:rowOff>
    </xdr:from>
    <xdr:to>
      <xdr:col>98</xdr:col>
      <xdr:colOff>38100</xdr:colOff>
      <xdr:row>58</xdr:row>
      <xdr:rowOff>125464</xdr:rowOff>
    </xdr:to>
    <xdr:sp macro="" textlink="">
      <xdr:nvSpPr>
        <xdr:cNvPr id="828" name="楕円 827"/>
        <xdr:cNvSpPr/>
      </xdr:nvSpPr>
      <xdr:spPr>
        <a:xfrm>
          <a:off x="18605500" y="99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141991</xdr:rowOff>
    </xdr:from>
    <xdr:ext cx="534377" cy="259045"/>
    <xdr:sp macro="" textlink="">
      <xdr:nvSpPr>
        <xdr:cNvPr id="829" name="テキスト ボックス 828"/>
        <xdr:cNvSpPr txBox="1"/>
      </xdr:nvSpPr>
      <xdr:spPr>
        <a:xfrm>
          <a:off x="18389111" y="97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29534</xdr:rowOff>
    </xdr:from>
    <xdr:to>
      <xdr:col>116</xdr:col>
      <xdr:colOff>63500</xdr:colOff>
      <xdr:row>76</xdr:row>
      <xdr:rowOff>21152</xdr:rowOff>
    </xdr:to>
    <xdr:cxnSp macro="">
      <xdr:nvCxnSpPr>
        <xdr:cNvPr id="859" name="直線コネクタ 858"/>
        <xdr:cNvCxnSpPr/>
      </xdr:nvCxnSpPr>
      <xdr:spPr>
        <a:xfrm>
          <a:off x="21323300" y="12545384"/>
          <a:ext cx="838200" cy="50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29534</xdr:rowOff>
    </xdr:from>
    <xdr:to>
      <xdr:col>111</xdr:col>
      <xdr:colOff>177800</xdr:colOff>
      <xdr:row>73</xdr:row>
      <xdr:rowOff>55137</xdr:rowOff>
    </xdr:to>
    <xdr:cxnSp macro="">
      <xdr:nvCxnSpPr>
        <xdr:cNvPr id="862" name="直線コネクタ 861"/>
        <xdr:cNvCxnSpPr/>
      </xdr:nvCxnSpPr>
      <xdr:spPr>
        <a:xfrm flipV="1">
          <a:off x="20434300" y="1254538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46507</xdr:rowOff>
    </xdr:from>
    <xdr:to>
      <xdr:col>107</xdr:col>
      <xdr:colOff>50800</xdr:colOff>
      <xdr:row>73</xdr:row>
      <xdr:rowOff>55137</xdr:rowOff>
    </xdr:to>
    <xdr:cxnSp macro="">
      <xdr:nvCxnSpPr>
        <xdr:cNvPr id="865" name="直線コネクタ 864"/>
        <xdr:cNvCxnSpPr/>
      </xdr:nvCxnSpPr>
      <xdr:spPr>
        <a:xfrm>
          <a:off x="19545300" y="12562357"/>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46507</xdr:rowOff>
    </xdr:from>
    <xdr:to>
      <xdr:col>102</xdr:col>
      <xdr:colOff>114300</xdr:colOff>
      <xdr:row>73</xdr:row>
      <xdr:rowOff>98666</xdr:rowOff>
    </xdr:to>
    <xdr:cxnSp macro="">
      <xdr:nvCxnSpPr>
        <xdr:cNvPr id="868" name="直線コネクタ 867"/>
        <xdr:cNvCxnSpPr/>
      </xdr:nvCxnSpPr>
      <xdr:spPr>
        <a:xfrm flipV="1">
          <a:off x="18656300" y="12562357"/>
          <a:ext cx="889000" cy="5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141802</xdr:rowOff>
    </xdr:from>
    <xdr:to>
      <xdr:col>116</xdr:col>
      <xdr:colOff>114300</xdr:colOff>
      <xdr:row>76</xdr:row>
      <xdr:rowOff>71952</xdr:rowOff>
    </xdr:to>
    <xdr:sp macro="" textlink="">
      <xdr:nvSpPr>
        <xdr:cNvPr id="878" name="楕円 877"/>
        <xdr:cNvSpPr/>
      </xdr:nvSpPr>
      <xdr:spPr>
        <a:xfrm>
          <a:off x="22110700" y="130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120229</xdr:rowOff>
    </xdr:from>
    <xdr:ext cx="534377" cy="259045"/>
    <xdr:sp macro="" textlink="">
      <xdr:nvSpPr>
        <xdr:cNvPr id="879" name="繰出金該当値テキスト"/>
        <xdr:cNvSpPr txBox="1"/>
      </xdr:nvSpPr>
      <xdr:spPr>
        <a:xfrm>
          <a:off x="22212300" y="129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150184</xdr:rowOff>
    </xdr:from>
    <xdr:to>
      <xdr:col>112</xdr:col>
      <xdr:colOff>38100</xdr:colOff>
      <xdr:row>73</xdr:row>
      <xdr:rowOff>80334</xdr:rowOff>
    </xdr:to>
    <xdr:sp macro="" textlink="">
      <xdr:nvSpPr>
        <xdr:cNvPr id="880" name="楕円 879"/>
        <xdr:cNvSpPr/>
      </xdr:nvSpPr>
      <xdr:spPr>
        <a:xfrm>
          <a:off x="21272500" y="124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96861</xdr:rowOff>
    </xdr:from>
    <xdr:ext cx="534377" cy="259045"/>
    <xdr:sp macro="" textlink="">
      <xdr:nvSpPr>
        <xdr:cNvPr id="881" name="テキスト ボックス 880"/>
        <xdr:cNvSpPr txBox="1"/>
      </xdr:nvSpPr>
      <xdr:spPr>
        <a:xfrm>
          <a:off x="21056111" y="122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4337</xdr:rowOff>
    </xdr:from>
    <xdr:to>
      <xdr:col>107</xdr:col>
      <xdr:colOff>101600</xdr:colOff>
      <xdr:row>73</xdr:row>
      <xdr:rowOff>105937</xdr:rowOff>
    </xdr:to>
    <xdr:sp macro="" textlink="">
      <xdr:nvSpPr>
        <xdr:cNvPr id="882" name="楕円 881"/>
        <xdr:cNvSpPr/>
      </xdr:nvSpPr>
      <xdr:spPr>
        <a:xfrm>
          <a:off x="20383500" y="125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122464</xdr:rowOff>
    </xdr:from>
    <xdr:ext cx="534377" cy="259045"/>
    <xdr:sp macro="" textlink="">
      <xdr:nvSpPr>
        <xdr:cNvPr id="883" name="テキスト ボックス 882"/>
        <xdr:cNvSpPr txBox="1"/>
      </xdr:nvSpPr>
      <xdr:spPr>
        <a:xfrm>
          <a:off x="20167111" y="1229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167157</xdr:rowOff>
    </xdr:from>
    <xdr:to>
      <xdr:col>102</xdr:col>
      <xdr:colOff>165100</xdr:colOff>
      <xdr:row>73</xdr:row>
      <xdr:rowOff>97307</xdr:rowOff>
    </xdr:to>
    <xdr:sp macro="" textlink="">
      <xdr:nvSpPr>
        <xdr:cNvPr id="884" name="楕円 883"/>
        <xdr:cNvSpPr/>
      </xdr:nvSpPr>
      <xdr:spPr>
        <a:xfrm>
          <a:off x="19494500" y="125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113834</xdr:rowOff>
    </xdr:from>
    <xdr:ext cx="534377" cy="259045"/>
    <xdr:sp macro="" textlink="">
      <xdr:nvSpPr>
        <xdr:cNvPr id="885" name="テキスト ボックス 884"/>
        <xdr:cNvSpPr txBox="1"/>
      </xdr:nvSpPr>
      <xdr:spPr>
        <a:xfrm>
          <a:off x="19278111" y="1228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47866</xdr:rowOff>
    </xdr:from>
    <xdr:to>
      <xdr:col>98</xdr:col>
      <xdr:colOff>38100</xdr:colOff>
      <xdr:row>73</xdr:row>
      <xdr:rowOff>149466</xdr:rowOff>
    </xdr:to>
    <xdr:sp macro="" textlink="">
      <xdr:nvSpPr>
        <xdr:cNvPr id="886" name="楕円 885"/>
        <xdr:cNvSpPr/>
      </xdr:nvSpPr>
      <xdr:spPr>
        <a:xfrm>
          <a:off x="18605500" y="125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165993</xdr:rowOff>
    </xdr:from>
    <xdr:ext cx="534377" cy="259045"/>
    <xdr:sp macro="" textlink="">
      <xdr:nvSpPr>
        <xdr:cNvPr id="887" name="テキスト ボックス 886"/>
        <xdr:cNvSpPr txBox="1"/>
      </xdr:nvSpPr>
      <xdr:spPr>
        <a:xfrm>
          <a:off x="18389111" y="123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補助費等の住民一人当たりコストは、特別定額給付金給付事業の実施やコロナ禍における経済支援策である事業者持続化給付金給付事業の実施により、前年度より</a:t>
          </a:r>
          <a:r>
            <a:rPr kumimoji="1" lang="en-US" altLang="ja-JP" sz="1300">
              <a:latin typeface="ＭＳ Ｐゴシック" panose="020B0600070205080204" pitchFamily="50" charset="-128"/>
              <a:ea typeface="ＭＳ Ｐゴシック" panose="020B0600070205080204" pitchFamily="50" charset="-128"/>
            </a:rPr>
            <a:t>135,387</a:t>
          </a:r>
          <a:r>
            <a:rPr kumimoji="1" lang="ja-JP" altLang="en-US" sz="1300">
              <a:latin typeface="ＭＳ Ｐゴシック" panose="020B0600070205080204" pitchFamily="50" charset="-128"/>
              <a:ea typeface="ＭＳ Ｐゴシック" panose="020B0600070205080204" pitchFamily="50" charset="-128"/>
            </a:rPr>
            <a:t>円増加しており、類似団体平均を</a:t>
          </a:r>
          <a:r>
            <a:rPr kumimoji="1" lang="en-US" altLang="ja-JP" sz="1300">
              <a:latin typeface="ＭＳ Ｐゴシック" panose="020B0600070205080204" pitchFamily="50" charset="-128"/>
              <a:ea typeface="ＭＳ Ｐゴシック" panose="020B0600070205080204" pitchFamily="50" charset="-128"/>
            </a:rPr>
            <a:t>9,044</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維持補修費の住民一人当たりコストは、豪雪により除排雪経費がかかり増しになったことで、前年度より</a:t>
          </a:r>
          <a:r>
            <a:rPr kumimoji="1" lang="en-US" altLang="ja-JP" sz="1300">
              <a:latin typeface="ＭＳ Ｐゴシック" panose="020B0600070205080204" pitchFamily="50" charset="-128"/>
              <a:ea typeface="ＭＳ Ｐゴシック" panose="020B0600070205080204" pitchFamily="50" charset="-128"/>
            </a:rPr>
            <a:t>20,371</a:t>
          </a:r>
          <a:r>
            <a:rPr kumimoji="1" lang="ja-JP" altLang="en-US" sz="1300">
              <a:latin typeface="ＭＳ Ｐゴシック" panose="020B0600070205080204" pitchFamily="50" charset="-128"/>
              <a:ea typeface="ＭＳ Ｐゴシック" panose="020B0600070205080204" pitchFamily="50" charset="-128"/>
            </a:rPr>
            <a:t>円増加しており、類似団体平均を</a:t>
          </a:r>
          <a:r>
            <a:rPr kumimoji="1" lang="en-US" altLang="ja-JP" sz="1300">
              <a:latin typeface="ＭＳ Ｐゴシック" panose="020B0600070205080204" pitchFamily="50" charset="-128"/>
              <a:ea typeface="ＭＳ Ｐゴシック" panose="020B0600070205080204" pitchFamily="50" charset="-128"/>
            </a:rPr>
            <a:t>25,841</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投資及び出資金の住民一人当たりコストは、公営企業法の全部適用により公営企業会計となった簡易水道事業及び下水道事業への出資が生じたことで、前年度より</a:t>
          </a:r>
          <a:r>
            <a:rPr kumimoji="1" lang="en-US" altLang="ja-JP" sz="1300">
              <a:latin typeface="ＭＳ Ｐゴシック" panose="020B0600070205080204" pitchFamily="50" charset="-128"/>
              <a:ea typeface="ＭＳ Ｐゴシック" panose="020B0600070205080204" pitchFamily="50" charset="-128"/>
            </a:rPr>
            <a:t>11,925</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8,131</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物件費の住民一人当たりコストは、寄付件数増によるふるさと納税返礼品発送業務委託料のほか、新型コロナウイルス感染症対策として実施した観光復興緊急対策事業委託料や生活応援商品券事業委託料の増により、前年度より</a:t>
          </a:r>
          <a:r>
            <a:rPr kumimoji="1" lang="en-US" altLang="ja-JP" sz="1300">
              <a:latin typeface="ＭＳ Ｐゴシック" panose="020B0600070205080204" pitchFamily="50" charset="-128"/>
              <a:ea typeface="ＭＳ Ｐゴシック" panose="020B0600070205080204" pitchFamily="50" charset="-128"/>
            </a:rPr>
            <a:t>26,740</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10,207</a:t>
          </a:r>
          <a:r>
            <a:rPr kumimoji="1" lang="ja-JP" altLang="en-US" sz="1300">
              <a:latin typeface="ＭＳ Ｐゴシック" panose="020B0600070205080204" pitchFamily="50" charset="-128"/>
              <a:ea typeface="ＭＳ Ｐゴシック" panose="020B0600070205080204" pitchFamily="50" charset="-128"/>
            </a:rPr>
            <a:t>円上回っている。ふるさと納税事業では、寄付者の想いに沿った施策の実現等によって共感いただけるように努め、継続したつながりと安定的な寄附金の確保を図る。また、今後公共施設の解体事業が増加する見込みであるため、湯沢市公共施設等総合管理計画に基づき計画的に事業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秋田県湯沢市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43,383
43,264
790.91
34,993,006
33,547,446
1,206,433
15,820,408
32,058,602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80.1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149606</xdr:rowOff>
    </xdr:from>
    <xdr:to>
      <xdr:col>24</xdr:col>
      <xdr:colOff>63500</xdr:colOff>
      <xdr:row>36</xdr:row>
      <xdr:rowOff>163513</xdr:rowOff>
    </xdr:to>
    <xdr:cxnSp macro="">
      <xdr:nvCxnSpPr>
        <xdr:cNvPr id="61" name="直線コネクタ 60"/>
        <xdr:cNvCxnSpPr/>
      </xdr:nvCxnSpPr>
      <xdr:spPr>
        <a:xfrm>
          <a:off x="3797300" y="6321806"/>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149606</xdr:rowOff>
    </xdr:from>
    <xdr:to>
      <xdr:col>19</xdr:col>
      <xdr:colOff>177800</xdr:colOff>
      <xdr:row>37</xdr:row>
      <xdr:rowOff>12065</xdr:rowOff>
    </xdr:to>
    <xdr:cxnSp macro="">
      <xdr:nvCxnSpPr>
        <xdr:cNvPr id="64" name="直線コネクタ 63"/>
        <xdr:cNvCxnSpPr/>
      </xdr:nvCxnSpPr>
      <xdr:spPr>
        <a:xfrm flipV="1">
          <a:off x="2908300" y="632180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152083</xdr:rowOff>
    </xdr:from>
    <xdr:to>
      <xdr:col>15</xdr:col>
      <xdr:colOff>50800</xdr:colOff>
      <xdr:row>37</xdr:row>
      <xdr:rowOff>12065</xdr:rowOff>
    </xdr:to>
    <xdr:cxnSp macro="">
      <xdr:nvCxnSpPr>
        <xdr:cNvPr id="67" name="直線コネクタ 66"/>
        <xdr:cNvCxnSpPr/>
      </xdr:nvCxnSpPr>
      <xdr:spPr>
        <a:xfrm>
          <a:off x="2019300" y="632428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136271</xdr:rowOff>
    </xdr:from>
    <xdr:to>
      <xdr:col>10</xdr:col>
      <xdr:colOff>114300</xdr:colOff>
      <xdr:row>36</xdr:row>
      <xdr:rowOff>152083</xdr:rowOff>
    </xdr:to>
    <xdr:cxnSp macro="">
      <xdr:nvCxnSpPr>
        <xdr:cNvPr id="70" name="直線コネクタ 69"/>
        <xdr:cNvCxnSpPr/>
      </xdr:nvCxnSpPr>
      <xdr:spPr>
        <a:xfrm>
          <a:off x="1130300" y="6308471"/>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112713</xdr:rowOff>
    </xdr:from>
    <xdr:to>
      <xdr:col>24</xdr:col>
      <xdr:colOff>114300</xdr:colOff>
      <xdr:row>37</xdr:row>
      <xdr:rowOff>42863</xdr:rowOff>
    </xdr:to>
    <xdr:sp macro="" textlink="">
      <xdr:nvSpPr>
        <xdr:cNvPr id="80" name="楕円 79"/>
        <xdr:cNvSpPr/>
      </xdr:nvSpPr>
      <xdr:spPr>
        <a:xfrm>
          <a:off x="4584700" y="62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91140</xdr:rowOff>
    </xdr:from>
    <xdr:ext cx="469744" cy="259045"/>
    <xdr:sp macro="" textlink="">
      <xdr:nvSpPr>
        <xdr:cNvPr id="81" name="議会費該当値テキスト"/>
        <xdr:cNvSpPr txBox="1"/>
      </xdr:nvSpPr>
      <xdr:spPr>
        <a:xfrm>
          <a:off x="4686300" y="62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98806</xdr:rowOff>
    </xdr:from>
    <xdr:to>
      <xdr:col>20</xdr:col>
      <xdr:colOff>38100</xdr:colOff>
      <xdr:row>37</xdr:row>
      <xdr:rowOff>28956</xdr:rowOff>
    </xdr:to>
    <xdr:sp macro="" textlink="">
      <xdr:nvSpPr>
        <xdr:cNvPr id="82" name="楕円 81"/>
        <xdr:cNvSpPr/>
      </xdr:nvSpPr>
      <xdr:spPr>
        <a:xfrm>
          <a:off x="3746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20083</xdr:rowOff>
    </xdr:from>
    <xdr:ext cx="469744" cy="259045"/>
    <xdr:sp macro="" textlink="">
      <xdr:nvSpPr>
        <xdr:cNvPr id="83" name="テキスト ボックス 82"/>
        <xdr:cNvSpPr txBox="1"/>
      </xdr:nvSpPr>
      <xdr:spPr>
        <a:xfrm>
          <a:off x="3562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132715</xdr:rowOff>
    </xdr:from>
    <xdr:to>
      <xdr:col>15</xdr:col>
      <xdr:colOff>101600</xdr:colOff>
      <xdr:row>37</xdr:row>
      <xdr:rowOff>62865</xdr:rowOff>
    </xdr:to>
    <xdr:sp macro="" textlink="">
      <xdr:nvSpPr>
        <xdr:cNvPr id="84" name="楕円 83"/>
        <xdr:cNvSpPr/>
      </xdr:nvSpPr>
      <xdr:spPr>
        <a:xfrm>
          <a:off x="2857500" y="63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53992</xdr:rowOff>
    </xdr:from>
    <xdr:ext cx="469744" cy="259045"/>
    <xdr:sp macro="" textlink="">
      <xdr:nvSpPr>
        <xdr:cNvPr id="85" name="テキスト ボックス 84"/>
        <xdr:cNvSpPr txBox="1"/>
      </xdr:nvSpPr>
      <xdr:spPr>
        <a:xfrm>
          <a:off x="2673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101283</xdr:rowOff>
    </xdr:from>
    <xdr:to>
      <xdr:col>10</xdr:col>
      <xdr:colOff>165100</xdr:colOff>
      <xdr:row>37</xdr:row>
      <xdr:rowOff>31433</xdr:rowOff>
    </xdr:to>
    <xdr:sp macro="" textlink="">
      <xdr:nvSpPr>
        <xdr:cNvPr id="86" name="楕円 85"/>
        <xdr:cNvSpPr/>
      </xdr:nvSpPr>
      <xdr:spPr>
        <a:xfrm>
          <a:off x="1968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22560</xdr:rowOff>
    </xdr:from>
    <xdr:ext cx="469744" cy="259045"/>
    <xdr:sp macro="" textlink="">
      <xdr:nvSpPr>
        <xdr:cNvPr id="87" name="テキスト ボックス 86"/>
        <xdr:cNvSpPr txBox="1"/>
      </xdr:nvSpPr>
      <xdr:spPr>
        <a:xfrm>
          <a:off x="1784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85471</xdr:rowOff>
    </xdr:from>
    <xdr:to>
      <xdr:col>6</xdr:col>
      <xdr:colOff>38100</xdr:colOff>
      <xdr:row>37</xdr:row>
      <xdr:rowOff>15621</xdr:rowOff>
    </xdr:to>
    <xdr:sp macro="" textlink="">
      <xdr:nvSpPr>
        <xdr:cNvPr id="88" name="楕円 87"/>
        <xdr:cNvSpPr/>
      </xdr:nvSpPr>
      <xdr:spPr>
        <a:xfrm>
          <a:off x="1079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6748</xdr:rowOff>
    </xdr:from>
    <xdr:ext cx="469744" cy="259045"/>
    <xdr:sp macro="" textlink="">
      <xdr:nvSpPr>
        <xdr:cNvPr id="89" name="テキスト ボックス 88"/>
        <xdr:cNvSpPr txBox="1"/>
      </xdr:nvSpPr>
      <xdr:spPr>
        <a:xfrm>
          <a:off x="895428"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106896</xdr:rowOff>
    </xdr:from>
    <xdr:to>
      <xdr:col>24</xdr:col>
      <xdr:colOff>63500</xdr:colOff>
      <xdr:row>58</xdr:row>
      <xdr:rowOff>125419</xdr:rowOff>
    </xdr:to>
    <xdr:cxnSp macro="">
      <xdr:nvCxnSpPr>
        <xdr:cNvPr id="120" name="直線コネクタ 119"/>
        <xdr:cNvCxnSpPr/>
      </xdr:nvCxnSpPr>
      <xdr:spPr>
        <a:xfrm flipV="1">
          <a:off x="3797300" y="9879546"/>
          <a:ext cx="838200" cy="18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125419</xdr:rowOff>
    </xdr:from>
    <xdr:to>
      <xdr:col>19</xdr:col>
      <xdr:colOff>177800</xdr:colOff>
      <xdr:row>58</xdr:row>
      <xdr:rowOff>139530</xdr:rowOff>
    </xdr:to>
    <xdr:cxnSp macro="">
      <xdr:nvCxnSpPr>
        <xdr:cNvPr id="123" name="直線コネクタ 122"/>
        <xdr:cNvCxnSpPr/>
      </xdr:nvCxnSpPr>
      <xdr:spPr>
        <a:xfrm flipV="1">
          <a:off x="2908300" y="10069519"/>
          <a:ext cx="889000" cy="1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137847</xdr:rowOff>
    </xdr:from>
    <xdr:to>
      <xdr:col>15</xdr:col>
      <xdr:colOff>50800</xdr:colOff>
      <xdr:row>58</xdr:row>
      <xdr:rowOff>139530</xdr:rowOff>
    </xdr:to>
    <xdr:cxnSp macro="">
      <xdr:nvCxnSpPr>
        <xdr:cNvPr id="126" name="直線コネクタ 125"/>
        <xdr:cNvCxnSpPr/>
      </xdr:nvCxnSpPr>
      <xdr:spPr>
        <a:xfrm>
          <a:off x="2019300" y="10081947"/>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128696</xdr:rowOff>
    </xdr:from>
    <xdr:to>
      <xdr:col>10</xdr:col>
      <xdr:colOff>114300</xdr:colOff>
      <xdr:row>58</xdr:row>
      <xdr:rowOff>137847</xdr:rowOff>
    </xdr:to>
    <xdr:cxnSp macro="">
      <xdr:nvCxnSpPr>
        <xdr:cNvPr id="129" name="直線コネクタ 128"/>
        <xdr:cNvCxnSpPr/>
      </xdr:nvCxnSpPr>
      <xdr:spPr>
        <a:xfrm>
          <a:off x="1130300" y="10072796"/>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56096</xdr:rowOff>
    </xdr:from>
    <xdr:to>
      <xdr:col>24</xdr:col>
      <xdr:colOff>114300</xdr:colOff>
      <xdr:row>57</xdr:row>
      <xdr:rowOff>157696</xdr:rowOff>
    </xdr:to>
    <xdr:sp macro="" textlink="">
      <xdr:nvSpPr>
        <xdr:cNvPr id="139" name="楕円 138"/>
        <xdr:cNvSpPr/>
      </xdr:nvSpPr>
      <xdr:spPr>
        <a:xfrm>
          <a:off x="4584700" y="982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74619</xdr:rowOff>
    </xdr:from>
    <xdr:to>
      <xdr:col>20</xdr:col>
      <xdr:colOff>38100</xdr:colOff>
      <xdr:row>59</xdr:row>
      <xdr:rowOff>4769</xdr:rowOff>
    </xdr:to>
    <xdr:sp macro="" textlink="">
      <xdr:nvSpPr>
        <xdr:cNvPr id="141" name="楕円 140"/>
        <xdr:cNvSpPr/>
      </xdr:nvSpPr>
      <xdr:spPr>
        <a:xfrm>
          <a:off x="3746500" y="100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167346</xdr:rowOff>
    </xdr:from>
    <xdr:ext cx="534377" cy="259045"/>
    <xdr:sp macro="" textlink="">
      <xdr:nvSpPr>
        <xdr:cNvPr id="142" name="テキスト ボックス 141"/>
        <xdr:cNvSpPr txBox="1"/>
      </xdr:nvSpPr>
      <xdr:spPr>
        <a:xfrm>
          <a:off x="3530111" y="1011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88730</xdr:rowOff>
    </xdr:from>
    <xdr:to>
      <xdr:col>15</xdr:col>
      <xdr:colOff>101600</xdr:colOff>
      <xdr:row>59</xdr:row>
      <xdr:rowOff>18880</xdr:rowOff>
    </xdr:to>
    <xdr:sp macro="" textlink="">
      <xdr:nvSpPr>
        <xdr:cNvPr id="143" name="楕円 142"/>
        <xdr:cNvSpPr/>
      </xdr:nvSpPr>
      <xdr:spPr>
        <a:xfrm>
          <a:off x="2857500" y="100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10007</xdr:rowOff>
    </xdr:from>
    <xdr:ext cx="534377" cy="259045"/>
    <xdr:sp macro="" textlink="">
      <xdr:nvSpPr>
        <xdr:cNvPr id="144" name="テキスト ボックス 143"/>
        <xdr:cNvSpPr txBox="1"/>
      </xdr:nvSpPr>
      <xdr:spPr>
        <a:xfrm>
          <a:off x="2641111" y="10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87047</xdr:rowOff>
    </xdr:from>
    <xdr:to>
      <xdr:col>10</xdr:col>
      <xdr:colOff>165100</xdr:colOff>
      <xdr:row>59</xdr:row>
      <xdr:rowOff>17197</xdr:rowOff>
    </xdr:to>
    <xdr:sp macro="" textlink="">
      <xdr:nvSpPr>
        <xdr:cNvPr id="145" name="楕円 144"/>
        <xdr:cNvSpPr/>
      </xdr:nvSpPr>
      <xdr:spPr>
        <a:xfrm>
          <a:off x="1968500" y="100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8324</xdr:rowOff>
    </xdr:from>
    <xdr:ext cx="534377" cy="259045"/>
    <xdr:sp macro="" textlink="">
      <xdr:nvSpPr>
        <xdr:cNvPr id="146" name="テキスト ボックス 145"/>
        <xdr:cNvSpPr txBox="1"/>
      </xdr:nvSpPr>
      <xdr:spPr>
        <a:xfrm>
          <a:off x="1752111" y="101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77896</xdr:rowOff>
    </xdr:from>
    <xdr:to>
      <xdr:col>6</xdr:col>
      <xdr:colOff>38100</xdr:colOff>
      <xdr:row>59</xdr:row>
      <xdr:rowOff>8046</xdr:rowOff>
    </xdr:to>
    <xdr:sp macro="" textlink="">
      <xdr:nvSpPr>
        <xdr:cNvPr id="147" name="楕円 146"/>
        <xdr:cNvSpPr/>
      </xdr:nvSpPr>
      <xdr:spPr>
        <a:xfrm>
          <a:off x="1079500" y="100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24573</xdr:rowOff>
    </xdr:from>
    <xdr:ext cx="534377" cy="259045"/>
    <xdr:sp macro="" textlink="">
      <xdr:nvSpPr>
        <xdr:cNvPr id="148" name="テキスト ボックス 147"/>
        <xdr:cNvSpPr txBox="1"/>
      </xdr:nvSpPr>
      <xdr:spPr>
        <a:xfrm>
          <a:off x="863111" y="979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80277</xdr:rowOff>
    </xdr:from>
    <xdr:to>
      <xdr:col>24</xdr:col>
      <xdr:colOff>63500</xdr:colOff>
      <xdr:row>76</xdr:row>
      <xdr:rowOff>98918</xdr:rowOff>
    </xdr:to>
    <xdr:cxnSp macro="">
      <xdr:nvCxnSpPr>
        <xdr:cNvPr id="176" name="直線コネクタ 175"/>
        <xdr:cNvCxnSpPr/>
      </xdr:nvCxnSpPr>
      <xdr:spPr>
        <a:xfrm flipV="1">
          <a:off x="3797300" y="13110477"/>
          <a:ext cx="838200" cy="1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98918</xdr:rowOff>
    </xdr:from>
    <xdr:to>
      <xdr:col>19</xdr:col>
      <xdr:colOff>177800</xdr:colOff>
      <xdr:row>76</xdr:row>
      <xdr:rowOff>126536</xdr:rowOff>
    </xdr:to>
    <xdr:cxnSp macro="">
      <xdr:nvCxnSpPr>
        <xdr:cNvPr id="179" name="直線コネクタ 178"/>
        <xdr:cNvCxnSpPr/>
      </xdr:nvCxnSpPr>
      <xdr:spPr>
        <a:xfrm flipV="1">
          <a:off x="2908300" y="13129118"/>
          <a:ext cx="889000" cy="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101602</xdr:rowOff>
    </xdr:from>
    <xdr:to>
      <xdr:col>15</xdr:col>
      <xdr:colOff>50800</xdr:colOff>
      <xdr:row>76</xdr:row>
      <xdr:rowOff>126536</xdr:rowOff>
    </xdr:to>
    <xdr:cxnSp macro="">
      <xdr:nvCxnSpPr>
        <xdr:cNvPr id="182" name="直線コネクタ 181"/>
        <xdr:cNvCxnSpPr/>
      </xdr:nvCxnSpPr>
      <xdr:spPr>
        <a:xfrm>
          <a:off x="2019300" y="13131802"/>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101602</xdr:rowOff>
    </xdr:from>
    <xdr:to>
      <xdr:col>10</xdr:col>
      <xdr:colOff>114300</xdr:colOff>
      <xdr:row>76</xdr:row>
      <xdr:rowOff>124737</xdr:rowOff>
    </xdr:to>
    <xdr:cxnSp macro="">
      <xdr:nvCxnSpPr>
        <xdr:cNvPr id="185" name="直線コネクタ 184"/>
        <xdr:cNvCxnSpPr/>
      </xdr:nvCxnSpPr>
      <xdr:spPr>
        <a:xfrm flipV="1">
          <a:off x="1130300" y="13131802"/>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29477</xdr:rowOff>
    </xdr:from>
    <xdr:to>
      <xdr:col>24</xdr:col>
      <xdr:colOff>114300</xdr:colOff>
      <xdr:row>76</xdr:row>
      <xdr:rowOff>131077</xdr:rowOff>
    </xdr:to>
    <xdr:sp macro="" textlink="">
      <xdr:nvSpPr>
        <xdr:cNvPr id="195" name="楕円 194"/>
        <xdr:cNvSpPr/>
      </xdr:nvSpPr>
      <xdr:spPr>
        <a:xfrm>
          <a:off x="4584700" y="130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7904</xdr:rowOff>
    </xdr:from>
    <xdr:ext cx="599010" cy="259045"/>
    <xdr:sp macro="" textlink="">
      <xdr:nvSpPr>
        <xdr:cNvPr id="196" name="民生費該当値テキスト"/>
        <xdr:cNvSpPr txBox="1"/>
      </xdr:nvSpPr>
      <xdr:spPr>
        <a:xfrm>
          <a:off x="4686300" y="1303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48118</xdr:rowOff>
    </xdr:from>
    <xdr:to>
      <xdr:col>20</xdr:col>
      <xdr:colOff>38100</xdr:colOff>
      <xdr:row>76</xdr:row>
      <xdr:rowOff>149718</xdr:rowOff>
    </xdr:to>
    <xdr:sp macro="" textlink="">
      <xdr:nvSpPr>
        <xdr:cNvPr id="197" name="楕円 196"/>
        <xdr:cNvSpPr/>
      </xdr:nvSpPr>
      <xdr:spPr>
        <a:xfrm>
          <a:off x="3746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140845</xdr:rowOff>
    </xdr:from>
    <xdr:ext cx="599010" cy="259045"/>
    <xdr:sp macro="" textlink="">
      <xdr:nvSpPr>
        <xdr:cNvPr id="198" name="テキスト ボックス 197"/>
        <xdr:cNvSpPr txBox="1"/>
      </xdr:nvSpPr>
      <xdr:spPr>
        <a:xfrm>
          <a:off x="3497795" y="1317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75736</xdr:rowOff>
    </xdr:from>
    <xdr:to>
      <xdr:col>15</xdr:col>
      <xdr:colOff>101600</xdr:colOff>
      <xdr:row>77</xdr:row>
      <xdr:rowOff>5886</xdr:rowOff>
    </xdr:to>
    <xdr:sp macro="" textlink="">
      <xdr:nvSpPr>
        <xdr:cNvPr id="199" name="楕円 198"/>
        <xdr:cNvSpPr/>
      </xdr:nvSpPr>
      <xdr:spPr>
        <a:xfrm>
          <a:off x="2857500" y="131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168463</xdr:rowOff>
    </xdr:from>
    <xdr:ext cx="599010" cy="259045"/>
    <xdr:sp macro="" textlink="">
      <xdr:nvSpPr>
        <xdr:cNvPr id="200" name="テキスト ボックス 199"/>
        <xdr:cNvSpPr txBox="1"/>
      </xdr:nvSpPr>
      <xdr:spPr>
        <a:xfrm>
          <a:off x="2608795" y="131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50802</xdr:rowOff>
    </xdr:from>
    <xdr:to>
      <xdr:col>10</xdr:col>
      <xdr:colOff>165100</xdr:colOff>
      <xdr:row>76</xdr:row>
      <xdr:rowOff>152402</xdr:rowOff>
    </xdr:to>
    <xdr:sp macro="" textlink="">
      <xdr:nvSpPr>
        <xdr:cNvPr id="201" name="楕円 200"/>
        <xdr:cNvSpPr/>
      </xdr:nvSpPr>
      <xdr:spPr>
        <a:xfrm>
          <a:off x="1968500" y="130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168929</xdr:rowOff>
    </xdr:from>
    <xdr:ext cx="599010" cy="259045"/>
    <xdr:sp macro="" textlink="">
      <xdr:nvSpPr>
        <xdr:cNvPr id="202" name="テキスト ボックス 201"/>
        <xdr:cNvSpPr txBox="1"/>
      </xdr:nvSpPr>
      <xdr:spPr>
        <a:xfrm>
          <a:off x="1719795" y="1285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73937</xdr:rowOff>
    </xdr:from>
    <xdr:to>
      <xdr:col>6</xdr:col>
      <xdr:colOff>38100</xdr:colOff>
      <xdr:row>77</xdr:row>
      <xdr:rowOff>4087</xdr:rowOff>
    </xdr:to>
    <xdr:sp macro="" textlink="">
      <xdr:nvSpPr>
        <xdr:cNvPr id="203" name="楕円 202"/>
        <xdr:cNvSpPr/>
      </xdr:nvSpPr>
      <xdr:spPr>
        <a:xfrm>
          <a:off x="1079500" y="1310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20613</xdr:rowOff>
    </xdr:from>
    <xdr:ext cx="599010" cy="259045"/>
    <xdr:sp macro="" textlink="">
      <xdr:nvSpPr>
        <xdr:cNvPr id="204" name="テキスト ボックス 203"/>
        <xdr:cNvSpPr txBox="1"/>
      </xdr:nvSpPr>
      <xdr:spPr>
        <a:xfrm>
          <a:off x="830795" y="1287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99183</xdr:rowOff>
    </xdr:from>
    <xdr:to>
      <xdr:col>24</xdr:col>
      <xdr:colOff>63500</xdr:colOff>
      <xdr:row>96</xdr:row>
      <xdr:rowOff>154406</xdr:rowOff>
    </xdr:to>
    <xdr:cxnSp macro="">
      <xdr:nvCxnSpPr>
        <xdr:cNvPr id="235" name="直線コネクタ 234"/>
        <xdr:cNvCxnSpPr/>
      </xdr:nvCxnSpPr>
      <xdr:spPr>
        <a:xfrm flipV="1">
          <a:off x="3797300" y="16558383"/>
          <a:ext cx="8382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154406</xdr:rowOff>
    </xdr:from>
    <xdr:to>
      <xdr:col>19</xdr:col>
      <xdr:colOff>177800</xdr:colOff>
      <xdr:row>96</xdr:row>
      <xdr:rowOff>155049</xdr:rowOff>
    </xdr:to>
    <xdr:cxnSp macro="">
      <xdr:nvCxnSpPr>
        <xdr:cNvPr id="238" name="直線コネクタ 237"/>
        <xdr:cNvCxnSpPr/>
      </xdr:nvCxnSpPr>
      <xdr:spPr>
        <a:xfrm flipV="1">
          <a:off x="2908300" y="16613606"/>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155049</xdr:rowOff>
    </xdr:from>
    <xdr:to>
      <xdr:col>15</xdr:col>
      <xdr:colOff>50800</xdr:colOff>
      <xdr:row>97</xdr:row>
      <xdr:rowOff>7200</xdr:rowOff>
    </xdr:to>
    <xdr:cxnSp macro="">
      <xdr:nvCxnSpPr>
        <xdr:cNvPr id="241" name="直線コネクタ 240"/>
        <xdr:cNvCxnSpPr/>
      </xdr:nvCxnSpPr>
      <xdr:spPr>
        <a:xfrm flipV="1">
          <a:off x="2019300" y="16614249"/>
          <a:ext cx="889000" cy="2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138209</xdr:rowOff>
    </xdr:from>
    <xdr:to>
      <xdr:col>10</xdr:col>
      <xdr:colOff>114300</xdr:colOff>
      <xdr:row>97</xdr:row>
      <xdr:rowOff>7200</xdr:rowOff>
    </xdr:to>
    <xdr:cxnSp macro="">
      <xdr:nvCxnSpPr>
        <xdr:cNvPr id="244" name="直線コネクタ 243"/>
        <xdr:cNvCxnSpPr/>
      </xdr:nvCxnSpPr>
      <xdr:spPr>
        <a:xfrm>
          <a:off x="1130300" y="16254509"/>
          <a:ext cx="889000" cy="3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48383</xdr:rowOff>
    </xdr:from>
    <xdr:to>
      <xdr:col>24</xdr:col>
      <xdr:colOff>114300</xdr:colOff>
      <xdr:row>96</xdr:row>
      <xdr:rowOff>149983</xdr:rowOff>
    </xdr:to>
    <xdr:sp macro="" textlink="">
      <xdr:nvSpPr>
        <xdr:cNvPr id="254" name="楕円 253"/>
        <xdr:cNvSpPr/>
      </xdr:nvSpPr>
      <xdr:spPr>
        <a:xfrm>
          <a:off x="4584700" y="165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26810</xdr:rowOff>
    </xdr:from>
    <xdr:ext cx="534377" cy="259045"/>
    <xdr:sp macro="" textlink="">
      <xdr:nvSpPr>
        <xdr:cNvPr id="255" name="衛生費該当値テキスト"/>
        <xdr:cNvSpPr txBox="1"/>
      </xdr:nvSpPr>
      <xdr:spPr>
        <a:xfrm>
          <a:off x="4686300" y="1648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103606</xdr:rowOff>
    </xdr:from>
    <xdr:to>
      <xdr:col>20</xdr:col>
      <xdr:colOff>38100</xdr:colOff>
      <xdr:row>97</xdr:row>
      <xdr:rowOff>33756</xdr:rowOff>
    </xdr:to>
    <xdr:sp macro="" textlink="">
      <xdr:nvSpPr>
        <xdr:cNvPr id="256" name="楕円 255"/>
        <xdr:cNvSpPr/>
      </xdr:nvSpPr>
      <xdr:spPr>
        <a:xfrm>
          <a:off x="3746500" y="165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24883</xdr:rowOff>
    </xdr:from>
    <xdr:ext cx="534377" cy="259045"/>
    <xdr:sp macro="" textlink="">
      <xdr:nvSpPr>
        <xdr:cNvPr id="257" name="テキスト ボックス 256"/>
        <xdr:cNvSpPr txBox="1"/>
      </xdr:nvSpPr>
      <xdr:spPr>
        <a:xfrm>
          <a:off x="3530111" y="166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104249</xdr:rowOff>
    </xdr:from>
    <xdr:to>
      <xdr:col>15</xdr:col>
      <xdr:colOff>101600</xdr:colOff>
      <xdr:row>97</xdr:row>
      <xdr:rowOff>34399</xdr:rowOff>
    </xdr:to>
    <xdr:sp macro="" textlink="">
      <xdr:nvSpPr>
        <xdr:cNvPr id="258" name="楕円 257"/>
        <xdr:cNvSpPr/>
      </xdr:nvSpPr>
      <xdr:spPr>
        <a:xfrm>
          <a:off x="2857500" y="1656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25526</xdr:rowOff>
    </xdr:from>
    <xdr:ext cx="534377" cy="259045"/>
    <xdr:sp macro="" textlink="">
      <xdr:nvSpPr>
        <xdr:cNvPr id="259" name="テキスト ボックス 258"/>
        <xdr:cNvSpPr txBox="1"/>
      </xdr:nvSpPr>
      <xdr:spPr>
        <a:xfrm>
          <a:off x="2641111" y="166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127850</xdr:rowOff>
    </xdr:from>
    <xdr:to>
      <xdr:col>10</xdr:col>
      <xdr:colOff>165100</xdr:colOff>
      <xdr:row>97</xdr:row>
      <xdr:rowOff>58000</xdr:rowOff>
    </xdr:to>
    <xdr:sp macro="" textlink="">
      <xdr:nvSpPr>
        <xdr:cNvPr id="260" name="楕円 259"/>
        <xdr:cNvSpPr/>
      </xdr:nvSpPr>
      <xdr:spPr>
        <a:xfrm>
          <a:off x="1968500" y="165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49127</xdr:rowOff>
    </xdr:from>
    <xdr:ext cx="534377" cy="259045"/>
    <xdr:sp macro="" textlink="">
      <xdr:nvSpPr>
        <xdr:cNvPr id="261" name="テキスト ボックス 260"/>
        <xdr:cNvSpPr txBox="1"/>
      </xdr:nvSpPr>
      <xdr:spPr>
        <a:xfrm>
          <a:off x="1752111" y="166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87409</xdr:rowOff>
    </xdr:from>
    <xdr:to>
      <xdr:col>6</xdr:col>
      <xdr:colOff>38100</xdr:colOff>
      <xdr:row>95</xdr:row>
      <xdr:rowOff>17559</xdr:rowOff>
    </xdr:to>
    <xdr:sp macro="" textlink="">
      <xdr:nvSpPr>
        <xdr:cNvPr id="262" name="楕円 261"/>
        <xdr:cNvSpPr/>
      </xdr:nvSpPr>
      <xdr:spPr>
        <a:xfrm>
          <a:off x="1079500" y="162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34086</xdr:rowOff>
    </xdr:from>
    <xdr:ext cx="534377" cy="259045"/>
    <xdr:sp macro="" textlink="">
      <xdr:nvSpPr>
        <xdr:cNvPr id="263" name="テキスト ボックス 262"/>
        <xdr:cNvSpPr txBox="1"/>
      </xdr:nvSpPr>
      <xdr:spPr>
        <a:xfrm>
          <a:off x="863111" y="159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47607</xdr:rowOff>
    </xdr:from>
    <xdr:to>
      <xdr:col>55</xdr:col>
      <xdr:colOff>0</xdr:colOff>
      <xdr:row>36</xdr:row>
      <xdr:rowOff>56751</xdr:rowOff>
    </xdr:to>
    <xdr:cxnSp macro="">
      <xdr:nvCxnSpPr>
        <xdr:cNvPr id="294" name="直線コネクタ 293"/>
        <xdr:cNvCxnSpPr/>
      </xdr:nvCxnSpPr>
      <xdr:spPr>
        <a:xfrm flipV="1">
          <a:off x="9639300" y="621980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136560</xdr:rowOff>
    </xdr:from>
    <xdr:ext cx="378565" cy="259045"/>
    <xdr:sp macro="" textlink="">
      <xdr:nvSpPr>
        <xdr:cNvPr id="295" name="労働費平均値テキスト"/>
        <xdr:cNvSpPr txBox="1"/>
      </xdr:nvSpPr>
      <xdr:spPr>
        <a:xfrm>
          <a:off x="10528300" y="6480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80590</xdr:rowOff>
    </xdr:from>
    <xdr:to>
      <xdr:col>50</xdr:col>
      <xdr:colOff>114300</xdr:colOff>
      <xdr:row>36</xdr:row>
      <xdr:rowOff>56751</xdr:rowOff>
    </xdr:to>
    <xdr:cxnSp macro="">
      <xdr:nvCxnSpPr>
        <xdr:cNvPr id="297" name="直線コネクタ 296"/>
        <xdr:cNvCxnSpPr/>
      </xdr:nvCxnSpPr>
      <xdr:spPr>
        <a:xfrm>
          <a:off x="8750300" y="6081340"/>
          <a:ext cx="889000" cy="14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75818</xdr:rowOff>
    </xdr:from>
    <xdr:ext cx="378565" cy="259045"/>
    <xdr:sp macro="" textlink="">
      <xdr:nvSpPr>
        <xdr:cNvPr id="299" name="テキスト ボックス 298"/>
        <xdr:cNvSpPr txBox="1"/>
      </xdr:nvSpPr>
      <xdr:spPr>
        <a:xfrm>
          <a:off x="9450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128923</xdr:rowOff>
    </xdr:from>
    <xdr:to>
      <xdr:col>45</xdr:col>
      <xdr:colOff>177800</xdr:colOff>
      <xdr:row>35</xdr:row>
      <xdr:rowOff>80590</xdr:rowOff>
    </xdr:to>
    <xdr:cxnSp macro="">
      <xdr:nvCxnSpPr>
        <xdr:cNvPr id="300" name="直線コネクタ 299"/>
        <xdr:cNvCxnSpPr/>
      </xdr:nvCxnSpPr>
      <xdr:spPr>
        <a:xfrm>
          <a:off x="7861300" y="5786773"/>
          <a:ext cx="889000" cy="29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77778</xdr:rowOff>
    </xdr:from>
    <xdr:ext cx="378565" cy="259045"/>
    <xdr:sp macro="" textlink="">
      <xdr:nvSpPr>
        <xdr:cNvPr id="302" name="テキスト ボックス 301"/>
        <xdr:cNvSpPr txBox="1"/>
      </xdr:nvSpPr>
      <xdr:spPr>
        <a:xfrm>
          <a:off x="8561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67528</xdr:rowOff>
    </xdr:from>
    <xdr:to>
      <xdr:col>41</xdr:col>
      <xdr:colOff>50800</xdr:colOff>
      <xdr:row>33</xdr:row>
      <xdr:rowOff>128923</xdr:rowOff>
    </xdr:to>
    <xdr:cxnSp macro="">
      <xdr:nvCxnSpPr>
        <xdr:cNvPr id="303" name="直線コネクタ 302"/>
        <xdr:cNvCxnSpPr/>
      </xdr:nvCxnSpPr>
      <xdr:spPr>
        <a:xfrm>
          <a:off x="6972300" y="5553928"/>
          <a:ext cx="889000" cy="23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63735</xdr:rowOff>
    </xdr:from>
    <xdr:ext cx="378565" cy="259045"/>
    <xdr:sp macro="" textlink="">
      <xdr:nvSpPr>
        <xdr:cNvPr id="305" name="テキスト ボックス 304"/>
        <xdr:cNvSpPr txBox="1"/>
      </xdr:nvSpPr>
      <xdr:spPr>
        <a:xfrm>
          <a:off x="7672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07" name="テキスト ボックス 306"/>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168257</xdr:rowOff>
    </xdr:from>
    <xdr:to>
      <xdr:col>55</xdr:col>
      <xdr:colOff>50800</xdr:colOff>
      <xdr:row>36</xdr:row>
      <xdr:rowOff>98407</xdr:rowOff>
    </xdr:to>
    <xdr:sp macro="" textlink="">
      <xdr:nvSpPr>
        <xdr:cNvPr id="313" name="楕円 312"/>
        <xdr:cNvSpPr/>
      </xdr:nvSpPr>
      <xdr:spPr>
        <a:xfrm>
          <a:off x="10426700" y="61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19684</xdr:rowOff>
    </xdr:from>
    <xdr:ext cx="469744" cy="259045"/>
    <xdr:sp macro="" textlink="">
      <xdr:nvSpPr>
        <xdr:cNvPr id="314" name="労働費該当値テキスト"/>
        <xdr:cNvSpPr txBox="1"/>
      </xdr:nvSpPr>
      <xdr:spPr>
        <a:xfrm>
          <a:off x="10528300" y="60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5951</xdr:rowOff>
    </xdr:from>
    <xdr:to>
      <xdr:col>50</xdr:col>
      <xdr:colOff>165100</xdr:colOff>
      <xdr:row>36</xdr:row>
      <xdr:rowOff>107551</xdr:rowOff>
    </xdr:to>
    <xdr:sp macro="" textlink="">
      <xdr:nvSpPr>
        <xdr:cNvPr id="315" name="楕円 314"/>
        <xdr:cNvSpPr/>
      </xdr:nvSpPr>
      <xdr:spPr>
        <a:xfrm>
          <a:off x="95885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124078</xdr:rowOff>
    </xdr:from>
    <xdr:ext cx="469744" cy="259045"/>
    <xdr:sp macro="" textlink="">
      <xdr:nvSpPr>
        <xdr:cNvPr id="316" name="テキスト ボックス 315"/>
        <xdr:cNvSpPr txBox="1"/>
      </xdr:nvSpPr>
      <xdr:spPr>
        <a:xfrm>
          <a:off x="9404428" y="595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29790</xdr:rowOff>
    </xdr:from>
    <xdr:to>
      <xdr:col>46</xdr:col>
      <xdr:colOff>38100</xdr:colOff>
      <xdr:row>35</xdr:row>
      <xdr:rowOff>131390</xdr:rowOff>
    </xdr:to>
    <xdr:sp macro="" textlink="">
      <xdr:nvSpPr>
        <xdr:cNvPr id="317" name="楕円 316"/>
        <xdr:cNvSpPr/>
      </xdr:nvSpPr>
      <xdr:spPr>
        <a:xfrm>
          <a:off x="8699500" y="603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147917</xdr:rowOff>
    </xdr:from>
    <xdr:ext cx="469744" cy="259045"/>
    <xdr:sp macro="" textlink="">
      <xdr:nvSpPr>
        <xdr:cNvPr id="318" name="テキスト ボックス 317"/>
        <xdr:cNvSpPr txBox="1"/>
      </xdr:nvSpPr>
      <xdr:spPr>
        <a:xfrm>
          <a:off x="8515428" y="580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78123</xdr:rowOff>
    </xdr:from>
    <xdr:to>
      <xdr:col>41</xdr:col>
      <xdr:colOff>101600</xdr:colOff>
      <xdr:row>34</xdr:row>
      <xdr:rowOff>8273</xdr:rowOff>
    </xdr:to>
    <xdr:sp macro="" textlink="">
      <xdr:nvSpPr>
        <xdr:cNvPr id="319" name="楕円 318"/>
        <xdr:cNvSpPr/>
      </xdr:nvSpPr>
      <xdr:spPr>
        <a:xfrm>
          <a:off x="7810500" y="573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24800</xdr:rowOff>
    </xdr:from>
    <xdr:ext cx="469744" cy="259045"/>
    <xdr:sp macro="" textlink="">
      <xdr:nvSpPr>
        <xdr:cNvPr id="320" name="テキスト ボックス 319"/>
        <xdr:cNvSpPr txBox="1"/>
      </xdr:nvSpPr>
      <xdr:spPr>
        <a:xfrm>
          <a:off x="7626428" y="551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16728</xdr:rowOff>
    </xdr:from>
    <xdr:to>
      <xdr:col>36</xdr:col>
      <xdr:colOff>165100</xdr:colOff>
      <xdr:row>32</xdr:row>
      <xdr:rowOff>118328</xdr:rowOff>
    </xdr:to>
    <xdr:sp macro="" textlink="">
      <xdr:nvSpPr>
        <xdr:cNvPr id="321" name="楕円 320"/>
        <xdr:cNvSpPr/>
      </xdr:nvSpPr>
      <xdr:spPr>
        <a:xfrm>
          <a:off x="6921500" y="55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134855</xdr:rowOff>
    </xdr:from>
    <xdr:ext cx="469744" cy="259045"/>
    <xdr:sp macro="" textlink="">
      <xdr:nvSpPr>
        <xdr:cNvPr id="322" name="テキスト ボックス 321"/>
        <xdr:cNvSpPr txBox="1"/>
      </xdr:nvSpPr>
      <xdr:spPr>
        <a:xfrm>
          <a:off x="6737428" y="52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140907</xdr:rowOff>
    </xdr:from>
    <xdr:to>
      <xdr:col>55</xdr:col>
      <xdr:colOff>0</xdr:colOff>
      <xdr:row>57</xdr:row>
      <xdr:rowOff>149790</xdr:rowOff>
    </xdr:to>
    <xdr:cxnSp macro="">
      <xdr:nvCxnSpPr>
        <xdr:cNvPr id="349" name="直線コネクタ 348"/>
        <xdr:cNvCxnSpPr/>
      </xdr:nvCxnSpPr>
      <xdr:spPr>
        <a:xfrm flipV="1">
          <a:off x="9639300" y="9913557"/>
          <a:ext cx="8382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102649</xdr:rowOff>
    </xdr:from>
    <xdr:to>
      <xdr:col>50</xdr:col>
      <xdr:colOff>114300</xdr:colOff>
      <xdr:row>57</xdr:row>
      <xdr:rowOff>149790</xdr:rowOff>
    </xdr:to>
    <xdr:cxnSp macro="">
      <xdr:nvCxnSpPr>
        <xdr:cNvPr id="352" name="直線コネクタ 351"/>
        <xdr:cNvCxnSpPr/>
      </xdr:nvCxnSpPr>
      <xdr:spPr>
        <a:xfrm>
          <a:off x="8750300" y="9875299"/>
          <a:ext cx="889000" cy="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102649</xdr:rowOff>
    </xdr:from>
    <xdr:to>
      <xdr:col>45</xdr:col>
      <xdr:colOff>177800</xdr:colOff>
      <xdr:row>57</xdr:row>
      <xdr:rowOff>158674</xdr:rowOff>
    </xdr:to>
    <xdr:cxnSp macro="">
      <xdr:nvCxnSpPr>
        <xdr:cNvPr id="355" name="直線コネクタ 354"/>
        <xdr:cNvCxnSpPr/>
      </xdr:nvCxnSpPr>
      <xdr:spPr>
        <a:xfrm flipV="1">
          <a:off x="7861300" y="9875299"/>
          <a:ext cx="889000" cy="5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158674</xdr:rowOff>
    </xdr:from>
    <xdr:to>
      <xdr:col>41</xdr:col>
      <xdr:colOff>50800</xdr:colOff>
      <xdr:row>58</xdr:row>
      <xdr:rowOff>8954</xdr:rowOff>
    </xdr:to>
    <xdr:cxnSp macro="">
      <xdr:nvCxnSpPr>
        <xdr:cNvPr id="358" name="直線コネクタ 357"/>
        <xdr:cNvCxnSpPr/>
      </xdr:nvCxnSpPr>
      <xdr:spPr>
        <a:xfrm flipV="1">
          <a:off x="6972300" y="9931324"/>
          <a:ext cx="889000" cy="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90107</xdr:rowOff>
    </xdr:from>
    <xdr:to>
      <xdr:col>55</xdr:col>
      <xdr:colOff>50800</xdr:colOff>
      <xdr:row>58</xdr:row>
      <xdr:rowOff>20257</xdr:rowOff>
    </xdr:to>
    <xdr:sp macro="" textlink="">
      <xdr:nvSpPr>
        <xdr:cNvPr id="368" name="楕円 367"/>
        <xdr:cNvSpPr/>
      </xdr:nvSpPr>
      <xdr:spPr>
        <a:xfrm>
          <a:off x="10426700" y="98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68534</xdr:rowOff>
    </xdr:from>
    <xdr:ext cx="534377" cy="259045"/>
    <xdr:sp macro="" textlink="">
      <xdr:nvSpPr>
        <xdr:cNvPr id="369" name="農林水産業費該当値テキスト"/>
        <xdr:cNvSpPr txBox="1"/>
      </xdr:nvSpPr>
      <xdr:spPr>
        <a:xfrm>
          <a:off x="10528300" y="98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98990</xdr:rowOff>
    </xdr:from>
    <xdr:to>
      <xdr:col>50</xdr:col>
      <xdr:colOff>165100</xdr:colOff>
      <xdr:row>58</xdr:row>
      <xdr:rowOff>29140</xdr:rowOff>
    </xdr:to>
    <xdr:sp macro="" textlink="">
      <xdr:nvSpPr>
        <xdr:cNvPr id="370" name="楕円 369"/>
        <xdr:cNvSpPr/>
      </xdr:nvSpPr>
      <xdr:spPr>
        <a:xfrm>
          <a:off x="9588500" y="98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20267</xdr:rowOff>
    </xdr:from>
    <xdr:ext cx="534377" cy="259045"/>
    <xdr:sp macro="" textlink="">
      <xdr:nvSpPr>
        <xdr:cNvPr id="371" name="テキスト ボックス 370"/>
        <xdr:cNvSpPr txBox="1"/>
      </xdr:nvSpPr>
      <xdr:spPr>
        <a:xfrm>
          <a:off x="9372111" y="99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51849</xdr:rowOff>
    </xdr:from>
    <xdr:to>
      <xdr:col>46</xdr:col>
      <xdr:colOff>38100</xdr:colOff>
      <xdr:row>57</xdr:row>
      <xdr:rowOff>153449</xdr:rowOff>
    </xdr:to>
    <xdr:sp macro="" textlink="">
      <xdr:nvSpPr>
        <xdr:cNvPr id="372" name="楕円 371"/>
        <xdr:cNvSpPr/>
      </xdr:nvSpPr>
      <xdr:spPr>
        <a:xfrm>
          <a:off x="8699500" y="98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169976</xdr:rowOff>
    </xdr:from>
    <xdr:ext cx="534377" cy="259045"/>
    <xdr:sp macro="" textlink="">
      <xdr:nvSpPr>
        <xdr:cNvPr id="373" name="テキスト ボックス 372"/>
        <xdr:cNvSpPr txBox="1"/>
      </xdr:nvSpPr>
      <xdr:spPr>
        <a:xfrm>
          <a:off x="8483111" y="95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107874</xdr:rowOff>
    </xdr:from>
    <xdr:to>
      <xdr:col>41</xdr:col>
      <xdr:colOff>101600</xdr:colOff>
      <xdr:row>58</xdr:row>
      <xdr:rowOff>38024</xdr:rowOff>
    </xdr:to>
    <xdr:sp macro="" textlink="">
      <xdr:nvSpPr>
        <xdr:cNvPr id="374" name="楕円 373"/>
        <xdr:cNvSpPr/>
      </xdr:nvSpPr>
      <xdr:spPr>
        <a:xfrm>
          <a:off x="7810500" y="98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29151</xdr:rowOff>
    </xdr:from>
    <xdr:ext cx="534377" cy="259045"/>
    <xdr:sp macro="" textlink="">
      <xdr:nvSpPr>
        <xdr:cNvPr id="375" name="テキスト ボックス 374"/>
        <xdr:cNvSpPr txBox="1"/>
      </xdr:nvSpPr>
      <xdr:spPr>
        <a:xfrm>
          <a:off x="7594111" y="997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129604</xdr:rowOff>
    </xdr:from>
    <xdr:to>
      <xdr:col>36</xdr:col>
      <xdr:colOff>165100</xdr:colOff>
      <xdr:row>58</xdr:row>
      <xdr:rowOff>59754</xdr:rowOff>
    </xdr:to>
    <xdr:sp macro="" textlink="">
      <xdr:nvSpPr>
        <xdr:cNvPr id="376" name="楕円 375"/>
        <xdr:cNvSpPr/>
      </xdr:nvSpPr>
      <xdr:spPr>
        <a:xfrm>
          <a:off x="6921500" y="990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50881</xdr:rowOff>
    </xdr:from>
    <xdr:ext cx="534377" cy="259045"/>
    <xdr:sp macro="" textlink="">
      <xdr:nvSpPr>
        <xdr:cNvPr id="377" name="テキスト ボックス 376"/>
        <xdr:cNvSpPr txBox="1"/>
      </xdr:nvSpPr>
      <xdr:spPr>
        <a:xfrm>
          <a:off x="6705111" y="99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133848</xdr:rowOff>
    </xdr:from>
    <xdr:to>
      <xdr:col>55</xdr:col>
      <xdr:colOff>0</xdr:colOff>
      <xdr:row>77</xdr:row>
      <xdr:rowOff>56317</xdr:rowOff>
    </xdr:to>
    <xdr:cxnSp macro="">
      <xdr:nvCxnSpPr>
        <xdr:cNvPr id="402" name="直線コネクタ 401"/>
        <xdr:cNvCxnSpPr/>
      </xdr:nvCxnSpPr>
      <xdr:spPr>
        <a:xfrm flipV="1">
          <a:off x="9639300" y="13164048"/>
          <a:ext cx="838200" cy="9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5507</xdr:rowOff>
    </xdr:from>
    <xdr:to>
      <xdr:col>50</xdr:col>
      <xdr:colOff>114300</xdr:colOff>
      <xdr:row>77</xdr:row>
      <xdr:rowOff>56317</xdr:rowOff>
    </xdr:to>
    <xdr:cxnSp macro="">
      <xdr:nvCxnSpPr>
        <xdr:cNvPr id="405" name="直線コネクタ 404"/>
        <xdr:cNvCxnSpPr/>
      </xdr:nvCxnSpPr>
      <xdr:spPr>
        <a:xfrm>
          <a:off x="8750300" y="13207157"/>
          <a:ext cx="889000" cy="5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5507</xdr:rowOff>
    </xdr:from>
    <xdr:to>
      <xdr:col>45</xdr:col>
      <xdr:colOff>177800</xdr:colOff>
      <xdr:row>77</xdr:row>
      <xdr:rowOff>68490</xdr:rowOff>
    </xdr:to>
    <xdr:cxnSp macro="">
      <xdr:nvCxnSpPr>
        <xdr:cNvPr id="408" name="直線コネクタ 407"/>
        <xdr:cNvCxnSpPr/>
      </xdr:nvCxnSpPr>
      <xdr:spPr>
        <a:xfrm flipV="1">
          <a:off x="7861300" y="13207157"/>
          <a:ext cx="889000" cy="6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68490</xdr:rowOff>
    </xdr:from>
    <xdr:to>
      <xdr:col>41</xdr:col>
      <xdr:colOff>50800</xdr:colOff>
      <xdr:row>77</xdr:row>
      <xdr:rowOff>77887</xdr:rowOff>
    </xdr:to>
    <xdr:cxnSp macro="">
      <xdr:nvCxnSpPr>
        <xdr:cNvPr id="411" name="直線コネクタ 410"/>
        <xdr:cNvCxnSpPr/>
      </xdr:nvCxnSpPr>
      <xdr:spPr>
        <a:xfrm flipV="1">
          <a:off x="6972300" y="13270140"/>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83048</xdr:rowOff>
    </xdr:from>
    <xdr:to>
      <xdr:col>55</xdr:col>
      <xdr:colOff>50800</xdr:colOff>
      <xdr:row>77</xdr:row>
      <xdr:rowOff>13198</xdr:rowOff>
    </xdr:to>
    <xdr:sp macro="" textlink="">
      <xdr:nvSpPr>
        <xdr:cNvPr id="421" name="楕円 420"/>
        <xdr:cNvSpPr/>
      </xdr:nvSpPr>
      <xdr:spPr>
        <a:xfrm>
          <a:off x="10426700" y="131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105925</xdr:rowOff>
    </xdr:from>
    <xdr:ext cx="534377" cy="259045"/>
    <xdr:sp macro="" textlink="">
      <xdr:nvSpPr>
        <xdr:cNvPr id="422" name="商工費該当値テキスト"/>
        <xdr:cNvSpPr txBox="1"/>
      </xdr:nvSpPr>
      <xdr:spPr>
        <a:xfrm>
          <a:off x="10528300" y="129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5517</xdr:rowOff>
    </xdr:from>
    <xdr:to>
      <xdr:col>50</xdr:col>
      <xdr:colOff>165100</xdr:colOff>
      <xdr:row>77</xdr:row>
      <xdr:rowOff>107117</xdr:rowOff>
    </xdr:to>
    <xdr:sp macro="" textlink="">
      <xdr:nvSpPr>
        <xdr:cNvPr id="423" name="楕円 422"/>
        <xdr:cNvSpPr/>
      </xdr:nvSpPr>
      <xdr:spPr>
        <a:xfrm>
          <a:off x="9588500" y="1320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123644</xdr:rowOff>
    </xdr:from>
    <xdr:ext cx="534377" cy="259045"/>
    <xdr:sp macro="" textlink="">
      <xdr:nvSpPr>
        <xdr:cNvPr id="424" name="テキスト ボックス 423"/>
        <xdr:cNvSpPr txBox="1"/>
      </xdr:nvSpPr>
      <xdr:spPr>
        <a:xfrm>
          <a:off x="9372111" y="129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126157</xdr:rowOff>
    </xdr:from>
    <xdr:to>
      <xdr:col>46</xdr:col>
      <xdr:colOff>38100</xdr:colOff>
      <xdr:row>77</xdr:row>
      <xdr:rowOff>56307</xdr:rowOff>
    </xdr:to>
    <xdr:sp macro="" textlink="">
      <xdr:nvSpPr>
        <xdr:cNvPr id="425" name="楕円 424"/>
        <xdr:cNvSpPr/>
      </xdr:nvSpPr>
      <xdr:spPr>
        <a:xfrm>
          <a:off x="8699500" y="131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72833</xdr:rowOff>
    </xdr:from>
    <xdr:ext cx="534377" cy="259045"/>
    <xdr:sp macro="" textlink="">
      <xdr:nvSpPr>
        <xdr:cNvPr id="426" name="テキスト ボックス 425"/>
        <xdr:cNvSpPr txBox="1"/>
      </xdr:nvSpPr>
      <xdr:spPr>
        <a:xfrm>
          <a:off x="8483111" y="1293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17690</xdr:rowOff>
    </xdr:from>
    <xdr:to>
      <xdr:col>41</xdr:col>
      <xdr:colOff>101600</xdr:colOff>
      <xdr:row>77</xdr:row>
      <xdr:rowOff>119290</xdr:rowOff>
    </xdr:to>
    <xdr:sp macro="" textlink="">
      <xdr:nvSpPr>
        <xdr:cNvPr id="427" name="楕円 426"/>
        <xdr:cNvSpPr/>
      </xdr:nvSpPr>
      <xdr:spPr>
        <a:xfrm>
          <a:off x="7810500" y="1321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135817</xdr:rowOff>
    </xdr:from>
    <xdr:ext cx="534377" cy="259045"/>
    <xdr:sp macro="" textlink="">
      <xdr:nvSpPr>
        <xdr:cNvPr id="428" name="テキスト ボックス 427"/>
        <xdr:cNvSpPr txBox="1"/>
      </xdr:nvSpPr>
      <xdr:spPr>
        <a:xfrm>
          <a:off x="7594111" y="129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27087</xdr:rowOff>
    </xdr:from>
    <xdr:to>
      <xdr:col>36</xdr:col>
      <xdr:colOff>165100</xdr:colOff>
      <xdr:row>77</xdr:row>
      <xdr:rowOff>128687</xdr:rowOff>
    </xdr:to>
    <xdr:sp macro="" textlink="">
      <xdr:nvSpPr>
        <xdr:cNvPr id="429" name="楕円 428"/>
        <xdr:cNvSpPr/>
      </xdr:nvSpPr>
      <xdr:spPr>
        <a:xfrm>
          <a:off x="6921500" y="1322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145214</xdr:rowOff>
    </xdr:from>
    <xdr:ext cx="534377" cy="259045"/>
    <xdr:sp macro="" textlink="">
      <xdr:nvSpPr>
        <xdr:cNvPr id="430" name="テキスト ボックス 429"/>
        <xdr:cNvSpPr txBox="1"/>
      </xdr:nvSpPr>
      <xdr:spPr>
        <a:xfrm>
          <a:off x="6705111" y="1300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119746</xdr:rowOff>
    </xdr:from>
    <xdr:to>
      <xdr:col>55</xdr:col>
      <xdr:colOff>0</xdr:colOff>
      <xdr:row>95</xdr:row>
      <xdr:rowOff>113857</xdr:rowOff>
    </xdr:to>
    <xdr:cxnSp macro="">
      <xdr:nvCxnSpPr>
        <xdr:cNvPr id="461" name="直線コネクタ 460"/>
        <xdr:cNvCxnSpPr/>
      </xdr:nvCxnSpPr>
      <xdr:spPr>
        <a:xfrm flipV="1">
          <a:off x="9639300" y="16236046"/>
          <a:ext cx="838200" cy="16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155136</xdr:rowOff>
    </xdr:from>
    <xdr:to>
      <xdr:col>50</xdr:col>
      <xdr:colOff>114300</xdr:colOff>
      <xdr:row>95</xdr:row>
      <xdr:rowOff>113857</xdr:rowOff>
    </xdr:to>
    <xdr:cxnSp macro="">
      <xdr:nvCxnSpPr>
        <xdr:cNvPr id="464" name="直線コネクタ 463"/>
        <xdr:cNvCxnSpPr/>
      </xdr:nvCxnSpPr>
      <xdr:spPr>
        <a:xfrm>
          <a:off x="8750300" y="16271436"/>
          <a:ext cx="889000" cy="1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97954</xdr:rowOff>
    </xdr:from>
    <xdr:to>
      <xdr:col>45</xdr:col>
      <xdr:colOff>177800</xdr:colOff>
      <xdr:row>94</xdr:row>
      <xdr:rowOff>155136</xdr:rowOff>
    </xdr:to>
    <xdr:cxnSp macro="">
      <xdr:nvCxnSpPr>
        <xdr:cNvPr id="467" name="直線コネクタ 466"/>
        <xdr:cNvCxnSpPr/>
      </xdr:nvCxnSpPr>
      <xdr:spPr>
        <a:xfrm>
          <a:off x="7861300" y="16214254"/>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97954</xdr:rowOff>
    </xdr:from>
    <xdr:to>
      <xdr:col>41</xdr:col>
      <xdr:colOff>50800</xdr:colOff>
      <xdr:row>95</xdr:row>
      <xdr:rowOff>58874</xdr:rowOff>
    </xdr:to>
    <xdr:cxnSp macro="">
      <xdr:nvCxnSpPr>
        <xdr:cNvPr id="470" name="直線コネクタ 469"/>
        <xdr:cNvCxnSpPr/>
      </xdr:nvCxnSpPr>
      <xdr:spPr>
        <a:xfrm flipV="1">
          <a:off x="6972300" y="16214254"/>
          <a:ext cx="8890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72128</xdr:rowOff>
    </xdr:from>
    <xdr:ext cx="534377" cy="259045"/>
    <xdr:sp macro="" textlink="">
      <xdr:nvSpPr>
        <xdr:cNvPr id="474" name="テキスト ボックス 473"/>
        <xdr:cNvSpPr txBox="1"/>
      </xdr:nvSpPr>
      <xdr:spPr>
        <a:xfrm>
          <a:off x="6705111" y="165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68946</xdr:rowOff>
    </xdr:from>
    <xdr:to>
      <xdr:col>55</xdr:col>
      <xdr:colOff>50800</xdr:colOff>
      <xdr:row>94</xdr:row>
      <xdr:rowOff>170546</xdr:rowOff>
    </xdr:to>
    <xdr:sp macro="" textlink="">
      <xdr:nvSpPr>
        <xdr:cNvPr id="480" name="楕円 479"/>
        <xdr:cNvSpPr/>
      </xdr:nvSpPr>
      <xdr:spPr>
        <a:xfrm>
          <a:off x="10426700" y="161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91823</xdr:rowOff>
    </xdr:from>
    <xdr:ext cx="534377" cy="259045"/>
    <xdr:sp macro="" textlink="">
      <xdr:nvSpPr>
        <xdr:cNvPr id="481" name="土木費該当値テキスト"/>
        <xdr:cNvSpPr txBox="1"/>
      </xdr:nvSpPr>
      <xdr:spPr>
        <a:xfrm>
          <a:off x="10528300" y="1603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63057</xdr:rowOff>
    </xdr:from>
    <xdr:to>
      <xdr:col>50</xdr:col>
      <xdr:colOff>165100</xdr:colOff>
      <xdr:row>95</xdr:row>
      <xdr:rowOff>164657</xdr:rowOff>
    </xdr:to>
    <xdr:sp macro="" textlink="">
      <xdr:nvSpPr>
        <xdr:cNvPr id="482" name="楕円 481"/>
        <xdr:cNvSpPr/>
      </xdr:nvSpPr>
      <xdr:spPr>
        <a:xfrm>
          <a:off x="9588500" y="163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9734</xdr:rowOff>
    </xdr:from>
    <xdr:ext cx="534377" cy="259045"/>
    <xdr:sp macro="" textlink="">
      <xdr:nvSpPr>
        <xdr:cNvPr id="483" name="テキスト ボックス 482"/>
        <xdr:cNvSpPr txBox="1"/>
      </xdr:nvSpPr>
      <xdr:spPr>
        <a:xfrm>
          <a:off x="9372111" y="1612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104336</xdr:rowOff>
    </xdr:from>
    <xdr:to>
      <xdr:col>46</xdr:col>
      <xdr:colOff>38100</xdr:colOff>
      <xdr:row>95</xdr:row>
      <xdr:rowOff>34486</xdr:rowOff>
    </xdr:to>
    <xdr:sp macro="" textlink="">
      <xdr:nvSpPr>
        <xdr:cNvPr id="484" name="楕円 483"/>
        <xdr:cNvSpPr/>
      </xdr:nvSpPr>
      <xdr:spPr>
        <a:xfrm>
          <a:off x="8699500" y="162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51013</xdr:rowOff>
    </xdr:from>
    <xdr:ext cx="534377" cy="259045"/>
    <xdr:sp macro="" textlink="">
      <xdr:nvSpPr>
        <xdr:cNvPr id="485" name="テキスト ボックス 484"/>
        <xdr:cNvSpPr txBox="1"/>
      </xdr:nvSpPr>
      <xdr:spPr>
        <a:xfrm>
          <a:off x="8483111" y="159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47154</xdr:rowOff>
    </xdr:from>
    <xdr:to>
      <xdr:col>41</xdr:col>
      <xdr:colOff>101600</xdr:colOff>
      <xdr:row>94</xdr:row>
      <xdr:rowOff>148754</xdr:rowOff>
    </xdr:to>
    <xdr:sp macro="" textlink="">
      <xdr:nvSpPr>
        <xdr:cNvPr id="486" name="楕円 485"/>
        <xdr:cNvSpPr/>
      </xdr:nvSpPr>
      <xdr:spPr>
        <a:xfrm>
          <a:off x="7810500" y="1616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165281</xdr:rowOff>
    </xdr:from>
    <xdr:ext cx="534377" cy="259045"/>
    <xdr:sp macro="" textlink="">
      <xdr:nvSpPr>
        <xdr:cNvPr id="487" name="テキスト ボックス 486"/>
        <xdr:cNvSpPr txBox="1"/>
      </xdr:nvSpPr>
      <xdr:spPr>
        <a:xfrm>
          <a:off x="7594111" y="159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8074</xdr:rowOff>
    </xdr:from>
    <xdr:to>
      <xdr:col>36</xdr:col>
      <xdr:colOff>165100</xdr:colOff>
      <xdr:row>95</xdr:row>
      <xdr:rowOff>109674</xdr:rowOff>
    </xdr:to>
    <xdr:sp macro="" textlink="">
      <xdr:nvSpPr>
        <xdr:cNvPr id="488" name="楕円 487"/>
        <xdr:cNvSpPr/>
      </xdr:nvSpPr>
      <xdr:spPr>
        <a:xfrm>
          <a:off x="6921500" y="162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126201</xdr:rowOff>
    </xdr:from>
    <xdr:ext cx="534377" cy="259045"/>
    <xdr:sp macro="" textlink="">
      <xdr:nvSpPr>
        <xdr:cNvPr id="489" name="テキスト ボックス 488"/>
        <xdr:cNvSpPr txBox="1"/>
      </xdr:nvSpPr>
      <xdr:spPr>
        <a:xfrm>
          <a:off x="6705111" y="1607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111860</xdr:rowOff>
    </xdr:from>
    <xdr:to>
      <xdr:col>85</xdr:col>
      <xdr:colOff>127000</xdr:colOff>
      <xdr:row>36</xdr:row>
      <xdr:rowOff>75071</xdr:rowOff>
    </xdr:to>
    <xdr:cxnSp macro="">
      <xdr:nvCxnSpPr>
        <xdr:cNvPr id="520" name="直線コネクタ 519"/>
        <xdr:cNvCxnSpPr/>
      </xdr:nvCxnSpPr>
      <xdr:spPr>
        <a:xfrm flipV="1">
          <a:off x="15481300" y="6112610"/>
          <a:ext cx="838200" cy="13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75071</xdr:rowOff>
    </xdr:from>
    <xdr:to>
      <xdr:col>81</xdr:col>
      <xdr:colOff>50800</xdr:colOff>
      <xdr:row>36</xdr:row>
      <xdr:rowOff>155082</xdr:rowOff>
    </xdr:to>
    <xdr:cxnSp macro="">
      <xdr:nvCxnSpPr>
        <xdr:cNvPr id="523" name="直線コネクタ 522"/>
        <xdr:cNvCxnSpPr/>
      </xdr:nvCxnSpPr>
      <xdr:spPr>
        <a:xfrm flipV="1">
          <a:off x="14592300" y="624727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155082</xdr:rowOff>
    </xdr:from>
    <xdr:to>
      <xdr:col>76</xdr:col>
      <xdr:colOff>114300</xdr:colOff>
      <xdr:row>37</xdr:row>
      <xdr:rowOff>9773</xdr:rowOff>
    </xdr:to>
    <xdr:cxnSp macro="">
      <xdr:nvCxnSpPr>
        <xdr:cNvPr id="526" name="直線コネクタ 525"/>
        <xdr:cNvCxnSpPr/>
      </xdr:nvCxnSpPr>
      <xdr:spPr>
        <a:xfrm flipV="1">
          <a:off x="13703300" y="6327282"/>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8729</xdr:rowOff>
    </xdr:from>
    <xdr:to>
      <xdr:col>71</xdr:col>
      <xdr:colOff>177800</xdr:colOff>
      <xdr:row>37</xdr:row>
      <xdr:rowOff>9773</xdr:rowOff>
    </xdr:to>
    <xdr:cxnSp macro="">
      <xdr:nvCxnSpPr>
        <xdr:cNvPr id="529" name="直線コネクタ 528"/>
        <xdr:cNvCxnSpPr/>
      </xdr:nvCxnSpPr>
      <xdr:spPr>
        <a:xfrm>
          <a:off x="12814300" y="6352379"/>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61060</xdr:rowOff>
    </xdr:from>
    <xdr:to>
      <xdr:col>85</xdr:col>
      <xdr:colOff>177800</xdr:colOff>
      <xdr:row>35</xdr:row>
      <xdr:rowOff>162660</xdr:rowOff>
    </xdr:to>
    <xdr:sp macro="" textlink="">
      <xdr:nvSpPr>
        <xdr:cNvPr id="539" name="楕円 538"/>
        <xdr:cNvSpPr/>
      </xdr:nvSpPr>
      <xdr:spPr>
        <a:xfrm>
          <a:off x="16268700" y="60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83937</xdr:rowOff>
    </xdr:from>
    <xdr:ext cx="534377" cy="259045"/>
    <xdr:sp macro="" textlink="">
      <xdr:nvSpPr>
        <xdr:cNvPr id="540" name="消防費該当値テキスト"/>
        <xdr:cNvSpPr txBox="1"/>
      </xdr:nvSpPr>
      <xdr:spPr>
        <a:xfrm>
          <a:off x="16370300" y="59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24271</xdr:rowOff>
    </xdr:from>
    <xdr:to>
      <xdr:col>81</xdr:col>
      <xdr:colOff>101600</xdr:colOff>
      <xdr:row>36</xdr:row>
      <xdr:rowOff>125871</xdr:rowOff>
    </xdr:to>
    <xdr:sp macro="" textlink="">
      <xdr:nvSpPr>
        <xdr:cNvPr id="541" name="楕円 540"/>
        <xdr:cNvSpPr/>
      </xdr:nvSpPr>
      <xdr:spPr>
        <a:xfrm>
          <a:off x="15430500" y="619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142398</xdr:rowOff>
    </xdr:from>
    <xdr:ext cx="534377" cy="259045"/>
    <xdr:sp macro="" textlink="">
      <xdr:nvSpPr>
        <xdr:cNvPr id="542" name="テキスト ボックス 541"/>
        <xdr:cNvSpPr txBox="1"/>
      </xdr:nvSpPr>
      <xdr:spPr>
        <a:xfrm>
          <a:off x="15214111" y="597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104282</xdr:rowOff>
    </xdr:from>
    <xdr:to>
      <xdr:col>76</xdr:col>
      <xdr:colOff>165100</xdr:colOff>
      <xdr:row>37</xdr:row>
      <xdr:rowOff>34432</xdr:rowOff>
    </xdr:to>
    <xdr:sp macro="" textlink="">
      <xdr:nvSpPr>
        <xdr:cNvPr id="543" name="楕円 542"/>
        <xdr:cNvSpPr/>
      </xdr:nvSpPr>
      <xdr:spPr>
        <a:xfrm>
          <a:off x="14541500" y="62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50959</xdr:rowOff>
    </xdr:from>
    <xdr:ext cx="534377" cy="259045"/>
    <xdr:sp macro="" textlink="">
      <xdr:nvSpPr>
        <xdr:cNvPr id="544" name="テキスト ボックス 543"/>
        <xdr:cNvSpPr txBox="1"/>
      </xdr:nvSpPr>
      <xdr:spPr>
        <a:xfrm>
          <a:off x="14325111" y="60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130423</xdr:rowOff>
    </xdr:from>
    <xdr:to>
      <xdr:col>72</xdr:col>
      <xdr:colOff>38100</xdr:colOff>
      <xdr:row>37</xdr:row>
      <xdr:rowOff>60573</xdr:rowOff>
    </xdr:to>
    <xdr:sp macro="" textlink="">
      <xdr:nvSpPr>
        <xdr:cNvPr id="545" name="楕円 544"/>
        <xdr:cNvSpPr/>
      </xdr:nvSpPr>
      <xdr:spPr>
        <a:xfrm>
          <a:off x="13652500" y="6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77100</xdr:rowOff>
    </xdr:from>
    <xdr:ext cx="534377" cy="259045"/>
    <xdr:sp macro="" textlink="">
      <xdr:nvSpPr>
        <xdr:cNvPr id="546" name="テキスト ボックス 545"/>
        <xdr:cNvSpPr txBox="1"/>
      </xdr:nvSpPr>
      <xdr:spPr>
        <a:xfrm>
          <a:off x="13436111" y="6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129379</xdr:rowOff>
    </xdr:from>
    <xdr:to>
      <xdr:col>67</xdr:col>
      <xdr:colOff>101600</xdr:colOff>
      <xdr:row>37</xdr:row>
      <xdr:rowOff>59529</xdr:rowOff>
    </xdr:to>
    <xdr:sp macro="" textlink="">
      <xdr:nvSpPr>
        <xdr:cNvPr id="547" name="楕円 546"/>
        <xdr:cNvSpPr/>
      </xdr:nvSpPr>
      <xdr:spPr>
        <a:xfrm>
          <a:off x="12763500" y="630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76056</xdr:rowOff>
    </xdr:from>
    <xdr:ext cx="534377" cy="259045"/>
    <xdr:sp macro="" textlink="">
      <xdr:nvSpPr>
        <xdr:cNvPr id="548" name="テキスト ボックス 547"/>
        <xdr:cNvSpPr txBox="1"/>
      </xdr:nvSpPr>
      <xdr:spPr>
        <a:xfrm>
          <a:off x="12547111" y="60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93706</xdr:rowOff>
    </xdr:from>
    <xdr:to>
      <xdr:col>85</xdr:col>
      <xdr:colOff>127000</xdr:colOff>
      <xdr:row>57</xdr:row>
      <xdr:rowOff>4353</xdr:rowOff>
    </xdr:to>
    <xdr:cxnSp macro="">
      <xdr:nvCxnSpPr>
        <xdr:cNvPr id="577" name="直線コネクタ 576"/>
        <xdr:cNvCxnSpPr/>
      </xdr:nvCxnSpPr>
      <xdr:spPr>
        <a:xfrm flipV="1">
          <a:off x="15481300" y="9694906"/>
          <a:ext cx="838200" cy="8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168526</xdr:rowOff>
    </xdr:from>
    <xdr:to>
      <xdr:col>81</xdr:col>
      <xdr:colOff>50800</xdr:colOff>
      <xdr:row>57</xdr:row>
      <xdr:rowOff>4353</xdr:rowOff>
    </xdr:to>
    <xdr:cxnSp macro="">
      <xdr:nvCxnSpPr>
        <xdr:cNvPr id="580" name="直線コネクタ 579"/>
        <xdr:cNvCxnSpPr/>
      </xdr:nvCxnSpPr>
      <xdr:spPr>
        <a:xfrm>
          <a:off x="14592300" y="9598276"/>
          <a:ext cx="889000" cy="1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168526</xdr:rowOff>
    </xdr:from>
    <xdr:to>
      <xdr:col>76</xdr:col>
      <xdr:colOff>114300</xdr:colOff>
      <xdr:row>57</xdr:row>
      <xdr:rowOff>17582</xdr:rowOff>
    </xdr:to>
    <xdr:cxnSp macro="">
      <xdr:nvCxnSpPr>
        <xdr:cNvPr id="583" name="直線コネクタ 582"/>
        <xdr:cNvCxnSpPr/>
      </xdr:nvCxnSpPr>
      <xdr:spPr>
        <a:xfrm flipV="1">
          <a:off x="13703300" y="9598276"/>
          <a:ext cx="889000" cy="19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111262</xdr:rowOff>
    </xdr:from>
    <xdr:to>
      <xdr:col>71</xdr:col>
      <xdr:colOff>177800</xdr:colOff>
      <xdr:row>57</xdr:row>
      <xdr:rowOff>17582</xdr:rowOff>
    </xdr:to>
    <xdr:cxnSp macro="">
      <xdr:nvCxnSpPr>
        <xdr:cNvPr id="586" name="直線コネクタ 585"/>
        <xdr:cNvCxnSpPr/>
      </xdr:nvCxnSpPr>
      <xdr:spPr>
        <a:xfrm>
          <a:off x="12814300" y="9541012"/>
          <a:ext cx="889000" cy="2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42906</xdr:rowOff>
    </xdr:from>
    <xdr:to>
      <xdr:col>85</xdr:col>
      <xdr:colOff>177800</xdr:colOff>
      <xdr:row>56</xdr:row>
      <xdr:rowOff>144506</xdr:rowOff>
    </xdr:to>
    <xdr:sp macro="" textlink="">
      <xdr:nvSpPr>
        <xdr:cNvPr id="596" name="楕円 595"/>
        <xdr:cNvSpPr/>
      </xdr:nvSpPr>
      <xdr:spPr>
        <a:xfrm>
          <a:off x="16268700" y="96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21333</xdr:rowOff>
    </xdr:from>
    <xdr:ext cx="534377" cy="259045"/>
    <xdr:sp macro="" textlink="">
      <xdr:nvSpPr>
        <xdr:cNvPr id="597" name="教育費該当値テキスト"/>
        <xdr:cNvSpPr txBox="1"/>
      </xdr:nvSpPr>
      <xdr:spPr>
        <a:xfrm>
          <a:off x="16370300" y="96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125003</xdr:rowOff>
    </xdr:from>
    <xdr:to>
      <xdr:col>81</xdr:col>
      <xdr:colOff>101600</xdr:colOff>
      <xdr:row>57</xdr:row>
      <xdr:rowOff>55153</xdr:rowOff>
    </xdr:to>
    <xdr:sp macro="" textlink="">
      <xdr:nvSpPr>
        <xdr:cNvPr id="598" name="楕円 597"/>
        <xdr:cNvSpPr/>
      </xdr:nvSpPr>
      <xdr:spPr>
        <a:xfrm>
          <a:off x="15430500" y="97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46280</xdr:rowOff>
    </xdr:from>
    <xdr:ext cx="534377" cy="259045"/>
    <xdr:sp macro="" textlink="">
      <xdr:nvSpPr>
        <xdr:cNvPr id="599" name="テキスト ボックス 598"/>
        <xdr:cNvSpPr txBox="1"/>
      </xdr:nvSpPr>
      <xdr:spPr>
        <a:xfrm>
          <a:off x="15214111" y="98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117726</xdr:rowOff>
    </xdr:from>
    <xdr:to>
      <xdr:col>76</xdr:col>
      <xdr:colOff>165100</xdr:colOff>
      <xdr:row>56</xdr:row>
      <xdr:rowOff>47876</xdr:rowOff>
    </xdr:to>
    <xdr:sp macro="" textlink="">
      <xdr:nvSpPr>
        <xdr:cNvPr id="600" name="楕円 599"/>
        <xdr:cNvSpPr/>
      </xdr:nvSpPr>
      <xdr:spPr>
        <a:xfrm>
          <a:off x="14541500" y="954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64403</xdr:rowOff>
    </xdr:from>
    <xdr:ext cx="534377" cy="259045"/>
    <xdr:sp macro="" textlink="">
      <xdr:nvSpPr>
        <xdr:cNvPr id="601" name="テキスト ボックス 600"/>
        <xdr:cNvSpPr txBox="1"/>
      </xdr:nvSpPr>
      <xdr:spPr>
        <a:xfrm>
          <a:off x="14325111" y="932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138232</xdr:rowOff>
    </xdr:from>
    <xdr:to>
      <xdr:col>72</xdr:col>
      <xdr:colOff>38100</xdr:colOff>
      <xdr:row>57</xdr:row>
      <xdr:rowOff>68382</xdr:rowOff>
    </xdr:to>
    <xdr:sp macro="" textlink="">
      <xdr:nvSpPr>
        <xdr:cNvPr id="602" name="楕円 601"/>
        <xdr:cNvSpPr/>
      </xdr:nvSpPr>
      <xdr:spPr>
        <a:xfrm>
          <a:off x="13652500" y="97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59509</xdr:rowOff>
    </xdr:from>
    <xdr:ext cx="534377" cy="259045"/>
    <xdr:sp macro="" textlink="">
      <xdr:nvSpPr>
        <xdr:cNvPr id="603" name="テキスト ボックス 602"/>
        <xdr:cNvSpPr txBox="1"/>
      </xdr:nvSpPr>
      <xdr:spPr>
        <a:xfrm>
          <a:off x="13436111" y="98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60462</xdr:rowOff>
    </xdr:from>
    <xdr:to>
      <xdr:col>67</xdr:col>
      <xdr:colOff>101600</xdr:colOff>
      <xdr:row>55</xdr:row>
      <xdr:rowOff>162062</xdr:rowOff>
    </xdr:to>
    <xdr:sp macro="" textlink="">
      <xdr:nvSpPr>
        <xdr:cNvPr id="604" name="楕円 603"/>
        <xdr:cNvSpPr/>
      </xdr:nvSpPr>
      <xdr:spPr>
        <a:xfrm>
          <a:off x="12763500" y="949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7139</xdr:rowOff>
    </xdr:from>
    <xdr:ext cx="534377" cy="259045"/>
    <xdr:sp macro="" textlink="">
      <xdr:nvSpPr>
        <xdr:cNvPr id="605" name="テキスト ボックス 604"/>
        <xdr:cNvSpPr txBox="1"/>
      </xdr:nvSpPr>
      <xdr:spPr>
        <a:xfrm>
          <a:off x="12547111" y="926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34303</xdr:rowOff>
    </xdr:from>
    <xdr:to>
      <xdr:col>85</xdr:col>
      <xdr:colOff>127000</xdr:colOff>
      <xdr:row>79</xdr:row>
      <xdr:rowOff>41148</xdr:rowOff>
    </xdr:to>
    <xdr:cxnSp macro="">
      <xdr:nvCxnSpPr>
        <xdr:cNvPr id="634" name="直線コネクタ 633"/>
        <xdr:cNvCxnSpPr/>
      </xdr:nvCxnSpPr>
      <xdr:spPr>
        <a:xfrm>
          <a:off x="15481300" y="13578853"/>
          <a:ext cx="8382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24473</xdr:rowOff>
    </xdr:from>
    <xdr:to>
      <xdr:col>81</xdr:col>
      <xdr:colOff>50800</xdr:colOff>
      <xdr:row>79</xdr:row>
      <xdr:rowOff>34303</xdr:rowOff>
    </xdr:to>
    <xdr:cxnSp macro="">
      <xdr:nvCxnSpPr>
        <xdr:cNvPr id="637" name="直線コネクタ 636"/>
        <xdr:cNvCxnSpPr/>
      </xdr:nvCxnSpPr>
      <xdr:spPr>
        <a:xfrm>
          <a:off x="14592300" y="1356902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24473</xdr:rowOff>
    </xdr:from>
    <xdr:to>
      <xdr:col>76</xdr:col>
      <xdr:colOff>114300</xdr:colOff>
      <xdr:row>79</xdr:row>
      <xdr:rowOff>43562</xdr:rowOff>
    </xdr:to>
    <xdr:cxnSp macro="">
      <xdr:nvCxnSpPr>
        <xdr:cNvPr id="640" name="直線コネクタ 639"/>
        <xdr:cNvCxnSpPr/>
      </xdr:nvCxnSpPr>
      <xdr:spPr>
        <a:xfrm flipV="1">
          <a:off x="13703300" y="13569023"/>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43562</xdr:rowOff>
    </xdr:from>
    <xdr:to>
      <xdr:col>71</xdr:col>
      <xdr:colOff>177800</xdr:colOff>
      <xdr:row>79</xdr:row>
      <xdr:rowOff>44005</xdr:rowOff>
    </xdr:to>
    <xdr:cxnSp macro="">
      <xdr:nvCxnSpPr>
        <xdr:cNvPr id="643" name="直線コネクタ 642"/>
        <xdr:cNvCxnSpPr/>
      </xdr:nvCxnSpPr>
      <xdr:spPr>
        <a:xfrm flipV="1">
          <a:off x="12814300" y="13588112"/>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161798</xdr:rowOff>
    </xdr:from>
    <xdr:to>
      <xdr:col>85</xdr:col>
      <xdr:colOff>177800</xdr:colOff>
      <xdr:row>79</xdr:row>
      <xdr:rowOff>91948</xdr:rowOff>
    </xdr:to>
    <xdr:sp macro="" textlink="">
      <xdr:nvSpPr>
        <xdr:cNvPr id="653" name="楕円 652"/>
        <xdr:cNvSpPr/>
      </xdr:nvSpPr>
      <xdr:spPr>
        <a:xfrm>
          <a:off x="16268700" y="13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76725</xdr:rowOff>
    </xdr:from>
    <xdr:ext cx="378565" cy="259045"/>
    <xdr:sp macro="" textlink="">
      <xdr:nvSpPr>
        <xdr:cNvPr id="654" name="災害復旧費該当値テキスト"/>
        <xdr:cNvSpPr txBox="1"/>
      </xdr:nvSpPr>
      <xdr:spPr>
        <a:xfrm>
          <a:off x="16370300" y="13449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154953</xdr:rowOff>
    </xdr:from>
    <xdr:to>
      <xdr:col>81</xdr:col>
      <xdr:colOff>101600</xdr:colOff>
      <xdr:row>79</xdr:row>
      <xdr:rowOff>85103</xdr:rowOff>
    </xdr:to>
    <xdr:sp macro="" textlink="">
      <xdr:nvSpPr>
        <xdr:cNvPr id="655" name="楕円 654"/>
        <xdr:cNvSpPr/>
      </xdr:nvSpPr>
      <xdr:spPr>
        <a:xfrm>
          <a:off x="15430500" y="135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76230</xdr:rowOff>
    </xdr:from>
    <xdr:ext cx="378565" cy="259045"/>
    <xdr:sp macro="" textlink="">
      <xdr:nvSpPr>
        <xdr:cNvPr id="656" name="テキスト ボックス 655"/>
        <xdr:cNvSpPr txBox="1"/>
      </xdr:nvSpPr>
      <xdr:spPr>
        <a:xfrm>
          <a:off x="15292017" y="13620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145123</xdr:rowOff>
    </xdr:from>
    <xdr:to>
      <xdr:col>76</xdr:col>
      <xdr:colOff>165100</xdr:colOff>
      <xdr:row>79</xdr:row>
      <xdr:rowOff>75273</xdr:rowOff>
    </xdr:to>
    <xdr:sp macro="" textlink="">
      <xdr:nvSpPr>
        <xdr:cNvPr id="657" name="楕円 656"/>
        <xdr:cNvSpPr/>
      </xdr:nvSpPr>
      <xdr:spPr>
        <a:xfrm>
          <a:off x="14541500" y="135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66400</xdr:rowOff>
    </xdr:from>
    <xdr:ext cx="469744" cy="259045"/>
    <xdr:sp macro="" textlink="">
      <xdr:nvSpPr>
        <xdr:cNvPr id="658" name="テキスト ボックス 657"/>
        <xdr:cNvSpPr txBox="1"/>
      </xdr:nvSpPr>
      <xdr:spPr>
        <a:xfrm>
          <a:off x="14357428" y="136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164212</xdr:rowOff>
    </xdr:from>
    <xdr:to>
      <xdr:col>72</xdr:col>
      <xdr:colOff>38100</xdr:colOff>
      <xdr:row>79</xdr:row>
      <xdr:rowOff>94362</xdr:rowOff>
    </xdr:to>
    <xdr:sp macro="" textlink="">
      <xdr:nvSpPr>
        <xdr:cNvPr id="659" name="楕円 658"/>
        <xdr:cNvSpPr/>
      </xdr:nvSpPr>
      <xdr:spPr>
        <a:xfrm>
          <a:off x="13652500" y="135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85489</xdr:rowOff>
    </xdr:from>
    <xdr:ext cx="313932" cy="259045"/>
    <xdr:sp macro="" textlink="">
      <xdr:nvSpPr>
        <xdr:cNvPr id="660" name="テキスト ボックス 659"/>
        <xdr:cNvSpPr txBox="1"/>
      </xdr:nvSpPr>
      <xdr:spPr>
        <a:xfrm>
          <a:off x="13546333" y="13630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164655</xdr:rowOff>
    </xdr:from>
    <xdr:to>
      <xdr:col>67</xdr:col>
      <xdr:colOff>101600</xdr:colOff>
      <xdr:row>79</xdr:row>
      <xdr:rowOff>94805</xdr:rowOff>
    </xdr:to>
    <xdr:sp macro="" textlink="">
      <xdr:nvSpPr>
        <xdr:cNvPr id="661" name="楕円 660"/>
        <xdr:cNvSpPr/>
      </xdr:nvSpPr>
      <xdr:spPr>
        <a:xfrm>
          <a:off x="12763500" y="135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85932</xdr:rowOff>
    </xdr:from>
    <xdr:ext cx="313932" cy="259045"/>
    <xdr:sp macro="" textlink="">
      <xdr:nvSpPr>
        <xdr:cNvPr id="662" name="テキスト ボックス 661"/>
        <xdr:cNvSpPr txBox="1"/>
      </xdr:nvSpPr>
      <xdr:spPr>
        <a:xfrm>
          <a:off x="12657333" y="13630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43114</xdr:rowOff>
    </xdr:from>
    <xdr:to>
      <xdr:col>85</xdr:col>
      <xdr:colOff>127000</xdr:colOff>
      <xdr:row>98</xdr:row>
      <xdr:rowOff>61105</xdr:rowOff>
    </xdr:to>
    <xdr:cxnSp macro="">
      <xdr:nvCxnSpPr>
        <xdr:cNvPr id="693" name="直線コネクタ 692"/>
        <xdr:cNvCxnSpPr/>
      </xdr:nvCxnSpPr>
      <xdr:spPr>
        <a:xfrm flipV="1">
          <a:off x="15481300" y="16845214"/>
          <a:ext cx="838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61105</xdr:rowOff>
    </xdr:from>
    <xdr:to>
      <xdr:col>81</xdr:col>
      <xdr:colOff>50800</xdr:colOff>
      <xdr:row>98</xdr:row>
      <xdr:rowOff>67362</xdr:rowOff>
    </xdr:to>
    <xdr:cxnSp macro="">
      <xdr:nvCxnSpPr>
        <xdr:cNvPr id="696" name="直線コネクタ 695"/>
        <xdr:cNvCxnSpPr/>
      </xdr:nvCxnSpPr>
      <xdr:spPr>
        <a:xfrm flipV="1">
          <a:off x="14592300" y="16863205"/>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66081</xdr:rowOff>
    </xdr:from>
    <xdr:to>
      <xdr:col>76</xdr:col>
      <xdr:colOff>114300</xdr:colOff>
      <xdr:row>98</xdr:row>
      <xdr:rowOff>67362</xdr:rowOff>
    </xdr:to>
    <xdr:cxnSp macro="">
      <xdr:nvCxnSpPr>
        <xdr:cNvPr id="699" name="直線コネクタ 698"/>
        <xdr:cNvCxnSpPr/>
      </xdr:nvCxnSpPr>
      <xdr:spPr>
        <a:xfrm>
          <a:off x="13703300" y="16868181"/>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4052</xdr:rowOff>
    </xdr:from>
    <xdr:to>
      <xdr:col>71</xdr:col>
      <xdr:colOff>177800</xdr:colOff>
      <xdr:row>98</xdr:row>
      <xdr:rowOff>66081</xdr:rowOff>
    </xdr:to>
    <xdr:cxnSp macro="">
      <xdr:nvCxnSpPr>
        <xdr:cNvPr id="702" name="直線コネクタ 701"/>
        <xdr:cNvCxnSpPr/>
      </xdr:nvCxnSpPr>
      <xdr:spPr>
        <a:xfrm>
          <a:off x="12814300" y="16806152"/>
          <a:ext cx="889000" cy="6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163764</xdr:rowOff>
    </xdr:from>
    <xdr:to>
      <xdr:col>85</xdr:col>
      <xdr:colOff>177800</xdr:colOff>
      <xdr:row>98</xdr:row>
      <xdr:rowOff>93914</xdr:rowOff>
    </xdr:to>
    <xdr:sp macro="" textlink="">
      <xdr:nvSpPr>
        <xdr:cNvPr id="712" name="楕円 711"/>
        <xdr:cNvSpPr/>
      </xdr:nvSpPr>
      <xdr:spPr>
        <a:xfrm>
          <a:off x="16268700" y="1679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142191</xdr:rowOff>
    </xdr:from>
    <xdr:ext cx="534377" cy="259045"/>
    <xdr:sp macro="" textlink="">
      <xdr:nvSpPr>
        <xdr:cNvPr id="713" name="公債費該当値テキスト"/>
        <xdr:cNvSpPr txBox="1"/>
      </xdr:nvSpPr>
      <xdr:spPr>
        <a:xfrm>
          <a:off x="16370300" y="1677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10305</xdr:rowOff>
    </xdr:from>
    <xdr:to>
      <xdr:col>81</xdr:col>
      <xdr:colOff>101600</xdr:colOff>
      <xdr:row>98</xdr:row>
      <xdr:rowOff>111905</xdr:rowOff>
    </xdr:to>
    <xdr:sp macro="" textlink="">
      <xdr:nvSpPr>
        <xdr:cNvPr id="714" name="楕円 713"/>
        <xdr:cNvSpPr/>
      </xdr:nvSpPr>
      <xdr:spPr>
        <a:xfrm>
          <a:off x="15430500" y="1681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103032</xdr:rowOff>
    </xdr:from>
    <xdr:ext cx="534377" cy="259045"/>
    <xdr:sp macro="" textlink="">
      <xdr:nvSpPr>
        <xdr:cNvPr id="715" name="テキスト ボックス 714"/>
        <xdr:cNvSpPr txBox="1"/>
      </xdr:nvSpPr>
      <xdr:spPr>
        <a:xfrm>
          <a:off x="15214111" y="1690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16562</xdr:rowOff>
    </xdr:from>
    <xdr:to>
      <xdr:col>76</xdr:col>
      <xdr:colOff>165100</xdr:colOff>
      <xdr:row>98</xdr:row>
      <xdr:rowOff>118162</xdr:rowOff>
    </xdr:to>
    <xdr:sp macro="" textlink="">
      <xdr:nvSpPr>
        <xdr:cNvPr id="716" name="楕円 715"/>
        <xdr:cNvSpPr/>
      </xdr:nvSpPr>
      <xdr:spPr>
        <a:xfrm>
          <a:off x="14541500" y="168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109289</xdr:rowOff>
    </xdr:from>
    <xdr:ext cx="534377" cy="259045"/>
    <xdr:sp macro="" textlink="">
      <xdr:nvSpPr>
        <xdr:cNvPr id="717" name="テキスト ボックス 716"/>
        <xdr:cNvSpPr txBox="1"/>
      </xdr:nvSpPr>
      <xdr:spPr>
        <a:xfrm>
          <a:off x="14325111" y="1691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15281</xdr:rowOff>
    </xdr:from>
    <xdr:to>
      <xdr:col>72</xdr:col>
      <xdr:colOff>38100</xdr:colOff>
      <xdr:row>98</xdr:row>
      <xdr:rowOff>116881</xdr:rowOff>
    </xdr:to>
    <xdr:sp macro="" textlink="">
      <xdr:nvSpPr>
        <xdr:cNvPr id="718" name="楕円 717"/>
        <xdr:cNvSpPr/>
      </xdr:nvSpPr>
      <xdr:spPr>
        <a:xfrm>
          <a:off x="13652500" y="16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108008</xdr:rowOff>
    </xdr:from>
    <xdr:ext cx="534377" cy="259045"/>
    <xdr:sp macro="" textlink="">
      <xdr:nvSpPr>
        <xdr:cNvPr id="719" name="テキスト ボックス 718"/>
        <xdr:cNvSpPr txBox="1"/>
      </xdr:nvSpPr>
      <xdr:spPr>
        <a:xfrm>
          <a:off x="13436111" y="169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124702</xdr:rowOff>
    </xdr:from>
    <xdr:to>
      <xdr:col>67</xdr:col>
      <xdr:colOff>101600</xdr:colOff>
      <xdr:row>98</xdr:row>
      <xdr:rowOff>54852</xdr:rowOff>
    </xdr:to>
    <xdr:sp macro="" textlink="">
      <xdr:nvSpPr>
        <xdr:cNvPr id="720" name="楕円 719"/>
        <xdr:cNvSpPr/>
      </xdr:nvSpPr>
      <xdr:spPr>
        <a:xfrm>
          <a:off x="12763500" y="167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71379</xdr:rowOff>
    </xdr:from>
    <xdr:ext cx="534377" cy="259045"/>
    <xdr:sp macro="" textlink="">
      <xdr:nvSpPr>
        <xdr:cNvPr id="721" name="テキスト ボックス 720"/>
        <xdr:cNvSpPr txBox="1"/>
      </xdr:nvSpPr>
      <xdr:spPr>
        <a:xfrm>
          <a:off x="12547111" y="1653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15684</xdr:rowOff>
    </xdr:from>
    <xdr:to>
      <xdr:col>107</xdr:col>
      <xdr:colOff>50800</xdr:colOff>
      <xdr:row>39</xdr:row>
      <xdr:rowOff>44450</xdr:rowOff>
    </xdr:to>
    <xdr:cxnSp macro="">
      <xdr:nvCxnSpPr>
        <xdr:cNvPr id="756" name="直線コネクタ 755"/>
        <xdr:cNvCxnSpPr/>
      </xdr:nvCxnSpPr>
      <xdr:spPr>
        <a:xfrm>
          <a:off x="19545300" y="670223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15684</xdr:rowOff>
    </xdr:from>
    <xdr:to>
      <xdr:col>102</xdr:col>
      <xdr:colOff>114300</xdr:colOff>
      <xdr:row>39</xdr:row>
      <xdr:rowOff>23495</xdr:rowOff>
    </xdr:to>
    <xdr:cxnSp macro="">
      <xdr:nvCxnSpPr>
        <xdr:cNvPr id="759" name="直線コネクタ 758"/>
        <xdr:cNvCxnSpPr/>
      </xdr:nvCxnSpPr>
      <xdr:spPr>
        <a:xfrm flipV="1">
          <a:off x="18656300" y="6702234"/>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136334</xdr:rowOff>
    </xdr:from>
    <xdr:to>
      <xdr:col>102</xdr:col>
      <xdr:colOff>165100</xdr:colOff>
      <xdr:row>39</xdr:row>
      <xdr:rowOff>66484</xdr:rowOff>
    </xdr:to>
    <xdr:sp macro="" textlink="">
      <xdr:nvSpPr>
        <xdr:cNvPr id="775" name="楕円 774"/>
        <xdr:cNvSpPr/>
      </xdr:nvSpPr>
      <xdr:spPr>
        <a:xfrm>
          <a:off x="19494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57611</xdr:rowOff>
    </xdr:from>
    <xdr:ext cx="378565" cy="259045"/>
    <xdr:sp macro="" textlink="">
      <xdr:nvSpPr>
        <xdr:cNvPr id="776" name="テキスト ボックス 775"/>
        <xdr:cNvSpPr txBox="1"/>
      </xdr:nvSpPr>
      <xdr:spPr>
        <a:xfrm>
          <a:off x="19356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77" name="楕円 776"/>
        <xdr:cNvSpPr/>
      </xdr:nvSpPr>
      <xdr:spPr>
        <a:xfrm>
          <a:off x="18605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65422</xdr:rowOff>
    </xdr:from>
    <xdr:ext cx="378565" cy="259045"/>
    <xdr:sp macro="" textlink="">
      <xdr:nvSpPr>
        <xdr:cNvPr id="778" name="テキスト ボックス 777"/>
        <xdr:cNvSpPr txBox="1"/>
      </xdr:nvSpPr>
      <xdr:spPr>
        <a:xfrm>
          <a:off x="18467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教育費の住民一人当たりコストは、前年度より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10,774</a:t>
          </a:r>
          <a:r>
            <a:rPr kumimoji="1" lang="ja-JP" altLang="en-US" sz="1200">
              <a:latin typeface="ＭＳ Ｐゴシック" panose="020B0600070205080204" pitchFamily="50" charset="-128"/>
              <a:ea typeface="ＭＳ Ｐゴシック" panose="020B0600070205080204" pitchFamily="50" charset="-128"/>
            </a:rPr>
            <a:t>円増加しており、類似団体平均を</a:t>
          </a:r>
          <a:r>
            <a:rPr kumimoji="1" lang="en-US" altLang="ja-JP" sz="1200">
              <a:latin typeface="ＭＳ Ｐゴシック" panose="020B0600070205080204" pitchFamily="50" charset="-128"/>
              <a:ea typeface="ＭＳ Ｐゴシック" panose="020B0600070205080204" pitchFamily="50" charset="-128"/>
            </a:rPr>
            <a:t>9,781</a:t>
          </a:r>
          <a:r>
            <a:rPr kumimoji="1" lang="ja-JP" altLang="en-US" sz="1200">
              <a:latin typeface="ＭＳ Ｐゴシック" panose="020B0600070205080204" pitchFamily="50" charset="-128"/>
              <a:ea typeface="ＭＳ Ｐゴシック" panose="020B0600070205080204" pitchFamily="50" charset="-128"/>
            </a:rPr>
            <a:t>円下回っている。市内小学校の統廃合や</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スクール構想に基づく学校用パソコン整備事業等の実施が主な要因である。市内小学校の統廃合については令和３年度末で一旦の区切りを迎える予定である。</a:t>
          </a:r>
        </a:p>
        <a:p>
          <a:r>
            <a:rPr kumimoji="1" lang="ja-JP" altLang="en-US" sz="1200">
              <a:latin typeface="ＭＳ Ｐゴシック" panose="020B0600070205080204" pitchFamily="50" charset="-128"/>
              <a:ea typeface="ＭＳ Ｐゴシック" panose="020B0600070205080204" pitchFamily="50" charset="-128"/>
            </a:rPr>
            <a:t>　土木費の住民一人当たりコストは、豪雪により除排雪経費がかかり増しになったことで、前年度より</a:t>
          </a:r>
          <a:r>
            <a:rPr kumimoji="1" lang="en-US" altLang="ja-JP" sz="1200">
              <a:latin typeface="ＭＳ Ｐゴシック" panose="020B0600070205080204" pitchFamily="50" charset="-128"/>
              <a:ea typeface="ＭＳ Ｐゴシック" panose="020B0600070205080204" pitchFamily="50" charset="-128"/>
            </a:rPr>
            <a:t>15,209</a:t>
          </a:r>
          <a:r>
            <a:rPr kumimoji="1" lang="ja-JP" altLang="en-US" sz="1200">
              <a:latin typeface="ＭＳ Ｐゴシック" panose="020B0600070205080204" pitchFamily="50" charset="-128"/>
              <a:ea typeface="ＭＳ Ｐゴシック" panose="020B0600070205080204" pitchFamily="50" charset="-128"/>
            </a:rPr>
            <a:t>円増加し、類似団体平均を</a:t>
          </a:r>
          <a:r>
            <a:rPr kumimoji="1" lang="en-US" altLang="ja-JP" sz="1200">
              <a:latin typeface="ＭＳ Ｐゴシック" panose="020B0600070205080204" pitchFamily="50" charset="-128"/>
              <a:ea typeface="ＭＳ Ｐゴシック" panose="020B0600070205080204" pitchFamily="50" charset="-128"/>
            </a:rPr>
            <a:t>17,183</a:t>
          </a:r>
          <a:r>
            <a:rPr kumimoji="1" lang="ja-JP" altLang="en-US" sz="1200">
              <a:latin typeface="ＭＳ Ｐゴシック" panose="020B0600070205080204" pitchFamily="50" charset="-128"/>
              <a:ea typeface="ＭＳ Ｐゴシック" panose="020B0600070205080204" pitchFamily="50" charset="-128"/>
            </a:rPr>
            <a:t>円上回っている。今後も大型の新規事業を実施するにあたっては事業効果や内容の精査を徹底し、地方債や補助金の活用により、負担の平準化と経費の削減を図る。</a:t>
          </a:r>
        </a:p>
        <a:p>
          <a:r>
            <a:rPr kumimoji="1" lang="ja-JP" altLang="en-US" sz="1200">
              <a:latin typeface="ＭＳ Ｐゴシック" panose="020B0600070205080204" pitchFamily="50" charset="-128"/>
              <a:ea typeface="ＭＳ Ｐゴシック" panose="020B0600070205080204" pitchFamily="50" charset="-128"/>
            </a:rPr>
            <a:t>　商工費の住民一人当たりコストは、前年度より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16,434</a:t>
          </a:r>
          <a:r>
            <a:rPr kumimoji="1" lang="ja-JP" altLang="en-US" sz="1200">
              <a:latin typeface="ＭＳ Ｐゴシック" panose="020B0600070205080204" pitchFamily="50" charset="-128"/>
              <a:ea typeface="ＭＳ Ｐゴシック" panose="020B0600070205080204" pitchFamily="50" charset="-128"/>
            </a:rPr>
            <a:t>円増加しており、類似団体平均を</a:t>
          </a:r>
          <a:r>
            <a:rPr kumimoji="1" lang="en-US" altLang="ja-JP" sz="1200">
              <a:latin typeface="ＭＳ Ｐゴシック" panose="020B0600070205080204" pitchFamily="50" charset="-128"/>
              <a:ea typeface="ＭＳ Ｐゴシック" panose="020B0600070205080204" pitchFamily="50" charset="-128"/>
            </a:rPr>
            <a:t>8,580</a:t>
          </a:r>
          <a:r>
            <a:rPr kumimoji="1" lang="ja-JP" altLang="en-US" sz="1200">
              <a:latin typeface="ＭＳ Ｐゴシック" panose="020B0600070205080204" pitchFamily="50" charset="-128"/>
              <a:ea typeface="ＭＳ Ｐゴシック" panose="020B0600070205080204" pitchFamily="50" charset="-128"/>
            </a:rPr>
            <a:t>円上回っている。新型コロナウイルス感染症対策として実施した観光復興緊急対策事業や生活応援商品券事業における委託料の増が主な要因である。今後も観光施設の整備、改修を行う見込みがあることから、各年度の負担の平準化をしつつ計画的な施設の長寿命化や再編に取り組んで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総務費の住民一人当たりコストは、前年度より</a:t>
          </a:r>
          <a:r>
            <a:rPr kumimoji="1" lang="en-US" altLang="ja-JP" sz="1200">
              <a:latin typeface="ＭＳ Ｐゴシック" panose="020B0600070205080204" pitchFamily="50" charset="-128"/>
              <a:ea typeface="ＭＳ Ｐゴシック" panose="020B0600070205080204" pitchFamily="50" charset="-128"/>
            </a:rPr>
            <a:t>116,344</a:t>
          </a:r>
          <a:r>
            <a:rPr kumimoji="1" lang="ja-JP" altLang="en-US" sz="1200">
              <a:latin typeface="ＭＳ Ｐゴシック" panose="020B0600070205080204" pitchFamily="50" charset="-128"/>
              <a:ea typeface="ＭＳ Ｐゴシック" panose="020B0600070205080204" pitchFamily="50" charset="-128"/>
            </a:rPr>
            <a:t>円増加しており、類似団体平均を</a:t>
          </a:r>
          <a:r>
            <a:rPr kumimoji="1" lang="en-US" altLang="ja-JP" sz="1200">
              <a:latin typeface="ＭＳ Ｐゴシック" panose="020B0600070205080204" pitchFamily="50" charset="-128"/>
              <a:ea typeface="ＭＳ Ｐゴシック" panose="020B0600070205080204" pitchFamily="50" charset="-128"/>
            </a:rPr>
            <a:t>5,625</a:t>
          </a:r>
          <a:r>
            <a:rPr kumimoji="1" lang="ja-JP" altLang="en-US" sz="1200">
              <a:latin typeface="ＭＳ Ｐゴシック" panose="020B0600070205080204" pitchFamily="50" charset="-128"/>
              <a:ea typeface="ＭＳ Ｐゴシック" panose="020B0600070205080204" pitchFamily="50" charset="-128"/>
            </a:rPr>
            <a:t>円下回っている。特別定額給付金給付事業の実施が主な要因である。ふるさと納税事業では、寄付者の想いに沿った施策の実現等によって共感いただけるように努め、継続したつながりと安定的な寄附金の確保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財政調整基金残高については、</a:t>
          </a:r>
          <a:r>
            <a:rPr kumimoji="1" lang="en-US" altLang="ja-JP" sz="1050">
              <a:latin typeface="ＭＳ ゴシック" pitchFamily="49" charset="-128"/>
              <a:ea typeface="ＭＳ ゴシック" pitchFamily="49" charset="-128"/>
            </a:rPr>
            <a:t>636,169</a:t>
          </a:r>
          <a:r>
            <a:rPr kumimoji="1" lang="ja-JP" altLang="en-US" sz="1050">
              <a:latin typeface="ＭＳ ゴシック" pitchFamily="49" charset="-128"/>
              <a:ea typeface="ＭＳ ゴシック" pitchFamily="49" charset="-128"/>
            </a:rPr>
            <a:t>千円の取崩しに対して</a:t>
          </a:r>
          <a:r>
            <a:rPr kumimoji="1" lang="en-US" altLang="ja-JP" sz="1050">
              <a:latin typeface="ＭＳ ゴシック" pitchFamily="49" charset="-128"/>
              <a:ea typeface="ＭＳ ゴシック" pitchFamily="49" charset="-128"/>
            </a:rPr>
            <a:t>474,707</a:t>
          </a:r>
          <a:r>
            <a:rPr kumimoji="1" lang="ja-JP" altLang="en-US" sz="1050">
              <a:latin typeface="ＭＳ ゴシック" pitchFamily="49" charset="-128"/>
              <a:ea typeface="ＭＳ ゴシック" pitchFamily="49" charset="-128"/>
            </a:rPr>
            <a:t>千円の積立てであったことから、残高は</a:t>
          </a:r>
          <a:r>
            <a:rPr kumimoji="1" lang="en-US" altLang="ja-JP" sz="1050">
              <a:latin typeface="ＭＳ ゴシック" pitchFamily="49" charset="-128"/>
              <a:ea typeface="ＭＳ ゴシック" pitchFamily="49" charset="-128"/>
            </a:rPr>
            <a:t>161,462</a:t>
          </a:r>
          <a:r>
            <a:rPr kumimoji="1" lang="ja-JP" altLang="en-US" sz="1050">
              <a:latin typeface="ＭＳ ゴシック" pitchFamily="49" charset="-128"/>
              <a:ea typeface="ＭＳ ゴシック" pitchFamily="49" charset="-128"/>
            </a:rPr>
            <a:t>千円減少して</a:t>
          </a:r>
          <a:r>
            <a:rPr kumimoji="1" lang="en-US" altLang="ja-JP" sz="1050">
              <a:latin typeface="ＭＳ ゴシック" pitchFamily="49" charset="-128"/>
              <a:ea typeface="ＭＳ ゴシック" pitchFamily="49" charset="-128"/>
            </a:rPr>
            <a:t>4,774,016</a:t>
          </a:r>
          <a:r>
            <a:rPr kumimoji="1" lang="ja-JP" altLang="en-US" sz="1050">
              <a:latin typeface="ＭＳ ゴシック" pitchFamily="49" charset="-128"/>
              <a:ea typeface="ＭＳ ゴシック" pitchFamily="49" charset="-128"/>
            </a:rPr>
            <a:t>千円となった。一般会計等の総額の１割程度と人口減少による歳入の減少への対応分の計</a:t>
          </a:r>
          <a:r>
            <a:rPr kumimoji="1" lang="en-US" altLang="ja-JP" sz="1050">
              <a:latin typeface="ＭＳ ゴシック" pitchFamily="49" charset="-128"/>
              <a:ea typeface="ＭＳ ゴシック" pitchFamily="49" charset="-128"/>
            </a:rPr>
            <a:t>40</a:t>
          </a:r>
          <a:r>
            <a:rPr kumimoji="1" lang="ja-JP" altLang="en-US" sz="1050">
              <a:latin typeface="ＭＳ ゴシック" pitchFamily="49" charset="-128"/>
              <a:ea typeface="ＭＳ ゴシック" pitchFamily="49" charset="-128"/>
            </a:rPr>
            <a:t>億円の残高を維持することを目標としており、引き続きこの水準を維持するよう努める。</a:t>
          </a:r>
        </a:p>
        <a:p>
          <a:r>
            <a:rPr kumimoji="1" lang="ja-JP" altLang="en-US" sz="1050">
              <a:latin typeface="ＭＳ ゴシック" pitchFamily="49" charset="-128"/>
              <a:ea typeface="ＭＳ ゴシック" pitchFamily="49" charset="-128"/>
            </a:rPr>
            <a:t>　実質単年度収支については、単年度収支が</a:t>
          </a:r>
          <a:r>
            <a:rPr kumimoji="1" lang="en-US" altLang="ja-JP" sz="1050">
              <a:latin typeface="ＭＳ ゴシック" pitchFamily="49" charset="-128"/>
              <a:ea typeface="ＭＳ ゴシック" pitchFamily="49" charset="-128"/>
            </a:rPr>
            <a:t>246,027</a:t>
          </a:r>
          <a:r>
            <a:rPr kumimoji="1" lang="ja-JP" altLang="en-US" sz="1050">
              <a:latin typeface="ＭＳ ゴシック" pitchFamily="49" charset="-128"/>
              <a:ea typeface="ＭＳ ゴシック" pitchFamily="49" charset="-128"/>
            </a:rPr>
            <a:t>千円となり、積立額は前年度比で</a:t>
          </a:r>
          <a:r>
            <a:rPr kumimoji="1" lang="en-US" altLang="ja-JP" sz="1050">
              <a:latin typeface="ＭＳ ゴシック" pitchFamily="49" charset="-128"/>
              <a:ea typeface="ＭＳ ゴシック" pitchFamily="49" charset="-128"/>
            </a:rPr>
            <a:t>203,387</a:t>
          </a:r>
          <a:r>
            <a:rPr kumimoji="1" lang="ja-JP" altLang="en-US" sz="1050">
              <a:latin typeface="ＭＳ ゴシック" pitchFamily="49" charset="-128"/>
              <a:ea typeface="ＭＳ ゴシック" pitchFamily="49" charset="-128"/>
            </a:rPr>
            <a:t>千円増加したものの、財政調整基金の取崩しが積立てを上回ったことから、前年度より</a:t>
          </a:r>
          <a:r>
            <a:rPr kumimoji="1" lang="en-US" altLang="ja-JP" sz="1050">
              <a:latin typeface="ＭＳ ゴシック" pitchFamily="49" charset="-128"/>
              <a:ea typeface="ＭＳ ゴシック" pitchFamily="49" charset="-128"/>
            </a:rPr>
            <a:t>1.80</a:t>
          </a:r>
          <a:r>
            <a:rPr kumimoji="1" lang="ja-JP" altLang="en-US" sz="1050">
              <a:latin typeface="ＭＳ ゴシック" pitchFamily="49" charset="-128"/>
              <a:ea typeface="ＭＳ ゴシック" pitchFamily="49" charset="-128"/>
            </a:rPr>
            <a:t>ポイント減少している。</a:t>
          </a:r>
        </a:p>
        <a:p>
          <a:r>
            <a:rPr kumimoji="1" lang="ja-JP" altLang="en-US" sz="1050">
              <a:latin typeface="ＭＳ ゴシック" pitchFamily="49" charset="-128"/>
              <a:ea typeface="ＭＳ ゴシック" pitchFamily="49" charset="-128"/>
            </a:rPr>
            <a:t>　今後も事務事業の見直し等により歳出改革を進め、積立金の取崩しを可能な限り減少させるとともに、減債基金を活用した地方債の繰上償還についても検討し、実質単年度収支の増加を図る。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秋田県湯沢市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一般会計においては、分母の標準財政規模が地方税の増収等により増加したものの、分子では、新型コロナウイルス感染症対策関連事業について不用額が生じたことなどにより、実質収支が</a:t>
          </a:r>
          <a:r>
            <a:rPr kumimoji="1" lang="en-US" altLang="ja-JP" sz="1400">
              <a:latin typeface="ＭＳ ゴシック" pitchFamily="49" charset="-128"/>
              <a:ea typeface="ＭＳ ゴシック" pitchFamily="49" charset="-128"/>
            </a:rPr>
            <a:t>1,206,433</a:t>
          </a:r>
          <a:r>
            <a:rPr kumimoji="1" lang="ja-JP" altLang="en-US" sz="1400">
              <a:latin typeface="ＭＳ ゴシック" pitchFamily="49" charset="-128"/>
              <a:ea typeface="ＭＳ ゴシック" pitchFamily="49" charset="-128"/>
            </a:rPr>
            <a:t>千円となり、標準財政規模比は前年度より</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水道事業会計における標準財政規模に対する黒字額の割合は、現金預金の前年度比</a:t>
          </a:r>
          <a:r>
            <a:rPr kumimoji="1" lang="en-US" altLang="ja-JP" sz="1400">
              <a:latin typeface="ＭＳ ゴシック" pitchFamily="49" charset="-128"/>
              <a:ea typeface="ＭＳ ゴシック" pitchFamily="49" charset="-128"/>
            </a:rPr>
            <a:t>70,807</a:t>
          </a:r>
          <a:r>
            <a:rPr kumimoji="1" lang="ja-JP" altLang="en-US" sz="1400">
              <a:latin typeface="ＭＳ ゴシック" pitchFamily="49" charset="-128"/>
              <a:ea typeface="ＭＳ ゴシック" pitchFamily="49" charset="-128"/>
            </a:rPr>
            <a:t>千円増などによる流動資産の増加に伴い、前年度より</a:t>
          </a:r>
          <a:r>
            <a:rPr kumimoji="1" lang="en-US" altLang="ja-JP" sz="1400">
              <a:latin typeface="ＭＳ ゴシック" pitchFamily="49" charset="-128"/>
              <a:ea typeface="ＭＳ ゴシック" pitchFamily="49" charset="-128"/>
            </a:rPr>
            <a:t>0.48</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令和２年度に公営企業法全部適用となった下水道事業会計における標準財政規模に対する黒字額の割合は、</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一般会計及び全ての特別会計で赤字は生じていないため、今後も各会計で適正な財政運営や企業経営に努める。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34993006</v>
      </c>
      <c r="BO4" s="464"/>
      <c r="BP4" s="464"/>
      <c r="BQ4" s="464"/>
      <c r="BR4" s="464"/>
      <c r="BS4" s="464"/>
      <c r="BT4" s="464"/>
      <c r="BU4" s="465"/>
      <c r="BV4" s="463">
        <v>27357999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7.6</v>
      </c>
      <c r="CU4" s="648"/>
      <c r="CV4" s="648"/>
      <c r="CW4" s="648"/>
      <c r="CX4" s="648"/>
      <c r="CY4" s="648"/>
      <c r="CZ4" s="648"/>
      <c r="DA4" s="649"/>
      <c r="DB4" s="647">
        <v>6.2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33547446</v>
      </c>
      <c r="BO5" s="469"/>
      <c r="BP5" s="469"/>
      <c r="BQ5" s="469"/>
      <c r="BR5" s="469"/>
      <c r="BS5" s="469"/>
      <c r="BT5" s="469"/>
      <c r="BU5" s="470"/>
      <c r="BV5" s="468">
        <v>26175609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94.4</v>
      </c>
      <c r="CU5" s="439"/>
      <c r="CV5" s="439"/>
      <c r="CW5" s="439"/>
      <c r="CX5" s="439"/>
      <c r="CY5" s="439"/>
      <c r="CZ5" s="439"/>
      <c r="DA5" s="440"/>
      <c r="DB5" s="438">
        <v>96.5</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1445560</v>
      </c>
      <c r="BO6" s="469"/>
      <c r="BP6" s="469"/>
      <c r="BQ6" s="469"/>
      <c r="BR6" s="469"/>
      <c r="BS6" s="469"/>
      <c r="BT6" s="469"/>
      <c r="BU6" s="470"/>
      <c r="BV6" s="468">
        <v>1182390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97.8</v>
      </c>
      <c r="CU6" s="622"/>
      <c r="CV6" s="622"/>
      <c r="CW6" s="622"/>
      <c r="CX6" s="622"/>
      <c r="CY6" s="622"/>
      <c r="CZ6" s="622"/>
      <c r="DA6" s="623"/>
      <c r="DB6" s="621">
        <v>99.7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239127</v>
      </c>
      <c r="BO7" s="469"/>
      <c r="BP7" s="469"/>
      <c r="BQ7" s="469"/>
      <c r="BR7" s="469"/>
      <c r="BS7" s="469"/>
      <c r="BT7" s="469"/>
      <c r="BU7" s="470"/>
      <c r="BV7" s="468">
        <v>221984</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15820408</v>
      </c>
      <c r="CU7" s="469"/>
      <c r="CV7" s="469"/>
      <c r="CW7" s="469"/>
      <c r="CX7" s="469"/>
      <c r="CY7" s="469"/>
      <c r="CZ7" s="469"/>
      <c r="DA7" s="470"/>
      <c r="DB7" s="468">
        <v>15423843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1206433</v>
      </c>
      <c r="BO8" s="469"/>
      <c r="BP8" s="469"/>
      <c r="BQ8" s="469"/>
      <c r="BR8" s="469"/>
      <c r="BS8" s="469"/>
      <c r="BT8" s="469"/>
      <c r="BU8" s="470"/>
      <c r="BV8" s="468">
        <v>960406</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0.31</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42091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94</v>
      </c>
      <c r="AV9" s="526"/>
      <c r="AW9" s="526"/>
      <c r="AX9" s="526"/>
      <c r="AY9" s="448" t="s">
        <v>114</v>
      </c>
      <c r="AZ9" s="449"/>
      <c r="BA9" s="449"/>
      <c r="BB9" s="449"/>
      <c r="BC9" s="449"/>
      <c r="BD9" s="449"/>
      <c r="BE9" s="449"/>
      <c r="BF9" s="449"/>
      <c r="BG9" s="449"/>
      <c r="BH9" s="449"/>
      <c r="BI9" s="449"/>
      <c r="BJ9" s="449"/>
      <c r="BK9" s="449"/>
      <c r="BL9" s="449"/>
      <c r="BM9" s="450"/>
      <c r="BN9" s="468">
        <v>246027</v>
      </c>
      <c r="BO9" s="469"/>
      <c r="BP9" s="469"/>
      <c r="BQ9" s="469"/>
      <c r="BR9" s="469"/>
      <c r="BS9" s="469"/>
      <c r="BT9" s="469"/>
      <c r="BU9" s="470"/>
      <c r="BV9" s="468">
        <v>407920</v>
      </c>
      <c r="BW9" s="469"/>
      <c r="BX9" s="469"/>
      <c r="BY9" s="469"/>
      <c r="BZ9" s="469"/>
      <c r="CA9" s="469"/>
      <c r="CB9" s="469"/>
      <c r="CC9" s="470"/>
      <c r="CD9" s="477" t="s">
        <v>115</v>
      </c>
      <c r="CE9" s="478"/>
      <c r="CF9" s="478"/>
      <c r="CG9" s="478"/>
      <c r="CH9" s="478"/>
      <c r="CI9" s="478"/>
      <c r="CJ9" s="478"/>
      <c r="CK9" s="478"/>
      <c r="CL9" s="478"/>
      <c r="CM9" s="478"/>
      <c r="CN9" s="478"/>
      <c r="CO9" s="478"/>
      <c r="CP9" s="478"/>
      <c r="CQ9" s="478"/>
      <c r="CR9" s="478"/>
      <c r="CS9" s="479"/>
      <c r="CT9" s="438">
        <v>14.8</v>
      </c>
      <c r="CU9" s="439"/>
      <c r="CV9" s="439"/>
      <c r="CW9" s="439"/>
      <c r="CX9" s="439"/>
      <c r="CY9" s="439"/>
      <c r="CZ9" s="439"/>
      <c r="DA9" s="440"/>
      <c r="DB9" s="438">
        <v>15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116</v>
      </c>
      <c r="M10" s="442"/>
      <c r="N10" s="442"/>
      <c r="O10" s="442"/>
      <c r="P10" s="442"/>
      <c r="Q10" s="443"/>
      <c r="R10" s="444">
        <v>46613</v>
      </c>
      <c r="S10" s="445"/>
      <c r="T10" s="445"/>
      <c r="U10" s="445"/>
      <c r="V10" s="447"/>
      <c r="W10" s="619"/>
      <c r="X10" s="430"/>
      <c r="Y10" s="430"/>
      <c r="Z10" s="430"/>
      <c r="AA10" s="430"/>
      <c r="AB10" s="430"/>
      <c r="AC10" s="430"/>
      <c r="AD10" s="430"/>
      <c r="AE10" s="430"/>
      <c r="AF10" s="430"/>
      <c r="AG10" s="430"/>
      <c r="AH10" s="430"/>
      <c r="AI10" s="430"/>
      <c r="AJ10" s="430"/>
      <c r="AK10" s="430"/>
      <c r="AL10" s="620"/>
      <c r="AM10" s="537" t="s">
        <v>117</v>
      </c>
      <c r="AN10" s="442"/>
      <c r="AO10" s="442"/>
      <c r="AP10" s="442"/>
      <c r="AQ10" s="442"/>
      <c r="AR10" s="442"/>
      <c r="AS10" s="442"/>
      <c r="AT10" s="443"/>
      <c r="AU10" s="525" t="s">
        <v>118</v>
      </c>
      <c r="AV10" s="526"/>
      <c r="AW10" s="526"/>
      <c r="AX10" s="526"/>
      <c r="AY10" s="448" t="s">
        <v>119</v>
      </c>
      <c r="AZ10" s="449"/>
      <c r="BA10" s="449"/>
      <c r="BB10" s="449"/>
      <c r="BC10" s="449"/>
      <c r="BD10" s="449"/>
      <c r="BE10" s="449"/>
      <c r="BF10" s="449"/>
      <c r="BG10" s="449"/>
      <c r="BH10" s="449"/>
      <c r="BI10" s="449"/>
      <c r="BJ10" s="449"/>
      <c r="BK10" s="449"/>
      <c r="BL10" s="449"/>
      <c r="BM10" s="450"/>
      <c r="BN10" s="468">
        <v>474707</v>
      </c>
      <c r="BO10" s="469"/>
      <c r="BP10" s="469"/>
      <c r="BQ10" s="469"/>
      <c r="BR10" s="469"/>
      <c r="BS10" s="469"/>
      <c r="BT10" s="469"/>
      <c r="BU10" s="470"/>
      <c r="BV10" s="468">
        <v>271320</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118</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43383</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94</v>
      </c>
      <c r="AV12" s="526"/>
      <c r="AW12" s="526"/>
      <c r="AX12" s="526"/>
      <c r="AY12" s="448" t="s">
        <v>132</v>
      </c>
      <c r="AZ12" s="449"/>
      <c r="BA12" s="449"/>
      <c r="BB12" s="449"/>
      <c r="BC12" s="449"/>
      <c r="BD12" s="449"/>
      <c r="BE12" s="449"/>
      <c r="BF12" s="449"/>
      <c r="BG12" s="449"/>
      <c r="BH12" s="449"/>
      <c r="BI12" s="449"/>
      <c r="BJ12" s="449"/>
      <c r="BK12" s="449"/>
      <c r="BL12" s="449"/>
      <c r="BM12" s="450"/>
      <c r="BN12" s="468">
        <v>636169</v>
      </c>
      <c r="BO12" s="469"/>
      <c r="BP12" s="469"/>
      <c r="BQ12" s="469"/>
      <c r="BR12" s="469"/>
      <c r="BS12" s="469"/>
      <c r="BT12" s="469"/>
      <c r="BU12" s="470"/>
      <c r="BV12" s="468">
        <v>320350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126</v>
      </c>
      <c r="CU12" s="582"/>
      <c r="CV12" s="582"/>
      <c r="CW12" s="582"/>
      <c r="CX12" s="582"/>
      <c r="CY12" s="582"/>
      <c r="CZ12" s="582"/>
      <c r="DA12" s="583"/>
      <c r="DB12" s="581" t="s">
        <v>126</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134</v>
      </c>
      <c r="N13" s="569"/>
      <c r="O13" s="569"/>
      <c r="P13" s="569"/>
      <c r="Q13" s="570"/>
      <c r="R13" s="571">
        <v>43264</v>
      </c>
      <c r="S13" s="572"/>
      <c r="T13" s="572"/>
      <c r="U13" s="572"/>
      <c r="V13" s="573"/>
      <c r="W13" s="559" t="s">
        <v>135</v>
      </c>
      <c r="X13" s="481"/>
      <c r="Y13" s="481"/>
      <c r="Z13" s="481"/>
      <c r="AA13" s="481"/>
      <c r="AB13" s="482"/>
      <c r="AC13" s="444">
        <v>2839</v>
      </c>
      <c r="AD13" s="445"/>
      <c r="AE13" s="445"/>
      <c r="AF13" s="445"/>
      <c r="AG13" s="446"/>
      <c r="AH13" s="444">
        <v>3207</v>
      </c>
      <c r="AI13" s="445"/>
      <c r="AJ13" s="445"/>
      <c r="AK13" s="445"/>
      <c r="AL13" s="447"/>
      <c r="AM13" s="537" t="s">
        <v>136</v>
      </c>
      <c r="AN13" s="442"/>
      <c r="AO13" s="442"/>
      <c r="AP13" s="442"/>
      <c r="AQ13" s="442"/>
      <c r="AR13" s="442"/>
      <c r="AS13" s="442"/>
      <c r="AT13" s="443"/>
      <c r="AU13" s="525" t="s">
        <v>118</v>
      </c>
      <c r="AV13" s="526"/>
      <c r="AW13" s="526"/>
      <c r="AX13" s="526"/>
      <c r="AY13" s="448" t="s">
        <v>137</v>
      </c>
      <c r="AZ13" s="449"/>
      <c r="BA13" s="449"/>
      <c r="BB13" s="449"/>
      <c r="BC13" s="449"/>
      <c r="BD13" s="449"/>
      <c r="BE13" s="449"/>
      <c r="BF13" s="449"/>
      <c r="BG13" s="449"/>
      <c r="BH13" s="449"/>
      <c r="BI13" s="449"/>
      <c r="BJ13" s="449"/>
      <c r="BK13" s="449"/>
      <c r="BL13" s="449"/>
      <c r="BM13" s="450"/>
      <c r="BN13" s="468">
        <v>84565</v>
      </c>
      <c r="BO13" s="469"/>
      <c r="BP13" s="469"/>
      <c r="BQ13" s="469"/>
      <c r="BR13" s="469"/>
      <c r="BS13" s="469"/>
      <c r="BT13" s="469"/>
      <c r="BU13" s="470"/>
      <c r="BV13" s="468">
        <v>358890</v>
      </c>
      <c r="BW13" s="469"/>
      <c r="BX13" s="469"/>
      <c r="BY13" s="469"/>
      <c r="BZ13" s="469"/>
      <c r="CA13" s="469"/>
      <c r="CB13" s="469"/>
      <c r="CC13" s="470"/>
      <c r="CD13" s="477" t="s">
        <v>138</v>
      </c>
      <c r="CE13" s="478"/>
      <c r="CF13" s="478"/>
      <c r="CG13" s="478"/>
      <c r="CH13" s="478"/>
      <c r="CI13" s="478"/>
      <c r="CJ13" s="478"/>
      <c r="CK13" s="478"/>
      <c r="CL13" s="478"/>
      <c r="CM13" s="478"/>
      <c r="CN13" s="478"/>
      <c r="CO13" s="478"/>
      <c r="CP13" s="478"/>
      <c r="CQ13" s="478"/>
      <c r="CR13" s="478"/>
      <c r="CS13" s="479"/>
      <c r="CT13" s="438">
        <v>12.4</v>
      </c>
      <c r="CU13" s="439"/>
      <c r="CV13" s="439"/>
      <c r="CW13" s="439"/>
      <c r="CX13" s="439"/>
      <c r="CY13" s="439"/>
      <c r="CZ13" s="439"/>
      <c r="DA13" s="440"/>
      <c r="DB13" s="438">
        <v>12.4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139</v>
      </c>
      <c r="M14" s="605"/>
      <c r="N14" s="605"/>
      <c r="O14" s="605"/>
      <c r="P14" s="605"/>
      <c r="Q14" s="606"/>
      <c r="R14" s="571">
        <v>44346</v>
      </c>
      <c r="S14" s="572"/>
      <c r="T14" s="572"/>
      <c r="U14" s="572"/>
      <c r="V14" s="573"/>
      <c r="W14" s="574"/>
      <c r="X14" s="484"/>
      <c r="Y14" s="484"/>
      <c r="Z14" s="484"/>
      <c r="AA14" s="484"/>
      <c r="AB14" s="485"/>
      <c r="AC14" s="564">
        <v>12.5</v>
      </c>
      <c r="AD14" s="565"/>
      <c r="AE14" s="565"/>
      <c r="AF14" s="565"/>
      <c r="AG14" s="566"/>
      <c r="AH14" s="564">
        <v>13.4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140</v>
      </c>
      <c r="CE14" s="475"/>
      <c r="CF14" s="475"/>
      <c r="CG14" s="475"/>
      <c r="CH14" s="475"/>
      <c r="CI14" s="475"/>
      <c r="CJ14" s="475"/>
      <c r="CK14" s="475"/>
      <c r="CL14" s="475"/>
      <c r="CM14" s="475"/>
      <c r="CN14" s="475"/>
      <c r="CO14" s="475"/>
      <c r="CP14" s="475"/>
      <c r="CQ14" s="475"/>
      <c r="CR14" s="475"/>
      <c r="CS14" s="476"/>
      <c r="CT14" s="575">
        <v>80.099999999999994</v>
      </c>
      <c r="CU14" s="576"/>
      <c r="CV14" s="576"/>
      <c r="CW14" s="576"/>
      <c r="CX14" s="576"/>
      <c r="CY14" s="576"/>
      <c r="CZ14" s="576"/>
      <c r="DA14" s="577"/>
      <c r="DB14" s="575">
        <v>90.9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44208</v>
      </c>
      <c r="S15" s="572"/>
      <c r="T15" s="572"/>
      <c r="U15" s="572"/>
      <c r="V15" s="573"/>
      <c r="W15" s="559" t="s">
        <v>142</v>
      </c>
      <c r="X15" s="481"/>
      <c r="Y15" s="481"/>
      <c r="Z15" s="481"/>
      <c r="AA15" s="481"/>
      <c r="AB15" s="482"/>
      <c r="AC15" s="444">
        <v>7330</v>
      </c>
      <c r="AD15" s="445"/>
      <c r="AE15" s="445"/>
      <c r="AF15" s="445"/>
      <c r="AG15" s="446"/>
      <c r="AH15" s="444">
        <v>7924</v>
      </c>
      <c r="AI15" s="445"/>
      <c r="AJ15" s="445"/>
      <c r="AK15" s="445"/>
      <c r="AL15" s="447"/>
      <c r="AM15" s="537"/>
      <c r="AN15" s="442"/>
      <c r="AO15" s="442"/>
      <c r="AP15" s="442"/>
      <c r="AQ15" s="442"/>
      <c r="AR15" s="442"/>
      <c r="AS15" s="442"/>
      <c r="AT15" s="443"/>
      <c r="AU15" s="525"/>
      <c r="AV15" s="526"/>
      <c r="AW15" s="526"/>
      <c r="AX15" s="526"/>
      <c r="AY15" s="460" t="s">
        <v>143</v>
      </c>
      <c r="AZ15" s="461"/>
      <c r="BA15" s="461"/>
      <c r="BB15" s="461"/>
      <c r="BC15" s="461"/>
      <c r="BD15" s="461"/>
      <c r="BE15" s="461"/>
      <c r="BF15" s="461"/>
      <c r="BG15" s="461"/>
      <c r="BH15" s="461"/>
      <c r="BI15" s="461"/>
      <c r="BJ15" s="461"/>
      <c r="BK15" s="461"/>
      <c r="BL15" s="461"/>
      <c r="BM15" s="462"/>
      <c r="BN15" s="463">
        <v>4685788</v>
      </c>
      <c r="BO15" s="464"/>
      <c r="BP15" s="464"/>
      <c r="BQ15" s="464"/>
      <c r="BR15" s="464"/>
      <c r="BS15" s="464"/>
      <c r="BT15" s="464"/>
      <c r="BU15" s="465"/>
      <c r="BV15" s="463">
        <v>4157060</v>
      </c>
      <c r="BW15" s="464"/>
      <c r="BX15" s="464"/>
      <c r="BY15" s="464"/>
      <c r="BZ15" s="464"/>
      <c r="CA15" s="464"/>
      <c r="CB15" s="464"/>
      <c r="CC15" s="465"/>
      <c r="CD15" s="578" t="s">
        <v>144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145</v>
      </c>
      <c r="M16" s="562"/>
      <c r="N16" s="562"/>
      <c r="O16" s="562"/>
      <c r="P16" s="562"/>
      <c r="Q16" s="563"/>
      <c r="R16" s="556" t="s">
        <v>146</v>
      </c>
      <c r="S16" s="557"/>
      <c r="T16" s="557"/>
      <c r="U16" s="557"/>
      <c r="V16" s="558"/>
      <c r="W16" s="574"/>
      <c r="X16" s="484"/>
      <c r="Y16" s="484"/>
      <c r="Z16" s="484"/>
      <c r="AA16" s="484"/>
      <c r="AB16" s="485"/>
      <c r="AC16" s="564">
        <v>32.200000000000003</v>
      </c>
      <c r="AD16" s="565"/>
      <c r="AE16" s="565"/>
      <c r="AF16" s="565"/>
      <c r="AG16" s="566"/>
      <c r="AH16" s="564">
        <v>33.1</v>
      </c>
      <c r="AI16" s="565"/>
      <c r="AJ16" s="565"/>
      <c r="AK16" s="565"/>
      <c r="AL16" s="567"/>
      <c r="AM16" s="537"/>
      <c r="AN16" s="442"/>
      <c r="AO16" s="442"/>
      <c r="AP16" s="442"/>
      <c r="AQ16" s="442"/>
      <c r="AR16" s="442"/>
      <c r="AS16" s="442"/>
      <c r="AT16" s="443"/>
      <c r="AU16" s="525"/>
      <c r="AV16" s="526"/>
      <c r="AW16" s="526"/>
      <c r="AX16" s="526"/>
      <c r="AY16" s="448" t="s">
        <v>147</v>
      </c>
      <c r="AZ16" s="449"/>
      <c r="BA16" s="449"/>
      <c r="BB16" s="449"/>
      <c r="BC16" s="449"/>
      <c r="BD16" s="449"/>
      <c r="BE16" s="449"/>
      <c r="BF16" s="449"/>
      <c r="BG16" s="449"/>
      <c r="BH16" s="449"/>
      <c r="BI16" s="449"/>
      <c r="BJ16" s="449"/>
      <c r="BK16" s="449"/>
      <c r="BL16" s="449"/>
      <c r="BM16" s="450"/>
      <c r="BN16" s="468">
        <v>14182855</v>
      </c>
      <c r="BO16" s="469"/>
      <c r="BP16" s="469"/>
      <c r="BQ16" s="469"/>
      <c r="BR16" s="469"/>
      <c r="BS16" s="469"/>
      <c r="BT16" s="469"/>
      <c r="BU16" s="470"/>
      <c r="BV16" s="468">
        <v>13780314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148</v>
      </c>
      <c r="N17" s="554"/>
      <c r="O17" s="554"/>
      <c r="P17" s="554"/>
      <c r="Q17" s="555"/>
      <c r="R17" s="556" t="s">
        <v>149</v>
      </c>
      <c r="S17" s="557"/>
      <c r="T17" s="557"/>
      <c r="U17" s="557"/>
      <c r="V17" s="558"/>
      <c r="W17" s="559" t="s">
        <v>150</v>
      </c>
      <c r="X17" s="481"/>
      <c r="Y17" s="481"/>
      <c r="Z17" s="481"/>
      <c r="AA17" s="481"/>
      <c r="AB17" s="482"/>
      <c r="AC17" s="444">
        <v>12596</v>
      </c>
      <c r="AD17" s="445"/>
      <c r="AE17" s="445"/>
      <c r="AF17" s="445"/>
      <c r="AG17" s="446"/>
      <c r="AH17" s="444">
        <v>12834</v>
      </c>
      <c r="AI17" s="445"/>
      <c r="AJ17" s="445"/>
      <c r="AK17" s="445"/>
      <c r="AL17" s="447"/>
      <c r="AM17" s="537"/>
      <c r="AN17" s="442"/>
      <c r="AO17" s="442"/>
      <c r="AP17" s="442"/>
      <c r="AQ17" s="442"/>
      <c r="AR17" s="442"/>
      <c r="AS17" s="442"/>
      <c r="AT17" s="443"/>
      <c r="AU17" s="525"/>
      <c r="AV17" s="526"/>
      <c r="AW17" s="526"/>
      <c r="AX17" s="526"/>
      <c r="AY17" s="448" t="s">
        <v>151</v>
      </c>
      <c r="AZ17" s="449"/>
      <c r="BA17" s="449"/>
      <c r="BB17" s="449"/>
      <c r="BC17" s="449"/>
      <c r="BD17" s="449"/>
      <c r="BE17" s="449"/>
      <c r="BF17" s="449"/>
      <c r="BG17" s="449"/>
      <c r="BH17" s="449"/>
      <c r="BI17" s="449"/>
      <c r="BJ17" s="449"/>
      <c r="BK17" s="449"/>
      <c r="BL17" s="449"/>
      <c r="BM17" s="450"/>
      <c r="BN17" s="468">
        <v>5842413</v>
      </c>
      <c r="BO17" s="469"/>
      <c r="BP17" s="469"/>
      <c r="BQ17" s="469"/>
      <c r="BR17" s="469"/>
      <c r="BS17" s="469"/>
      <c r="BT17" s="469"/>
      <c r="BU17" s="470"/>
      <c r="BV17" s="468">
        <v>5214163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152</v>
      </c>
      <c r="C18" s="531"/>
      <c r="D18" s="531"/>
      <c r="E18" s="532"/>
      <c r="F18" s="532"/>
      <c r="G18" s="532"/>
      <c r="H18" s="532"/>
      <c r="I18" s="532"/>
      <c r="J18" s="532"/>
      <c r="K18" s="532"/>
      <c r="L18" s="533">
        <v>790.91</v>
      </c>
      <c r="M18" s="533"/>
      <c r="N18" s="533"/>
      <c r="O18" s="533"/>
      <c r="P18" s="533"/>
      <c r="Q18" s="533"/>
      <c r="R18" s="534"/>
      <c r="S18" s="534"/>
      <c r="T18" s="534"/>
      <c r="U18" s="534"/>
      <c r="V18" s="535"/>
      <c r="W18" s="549"/>
      <c r="X18" s="550"/>
      <c r="Y18" s="550"/>
      <c r="Z18" s="550"/>
      <c r="AA18" s="550"/>
      <c r="AB18" s="560"/>
      <c r="AC18" s="432">
        <v>55.3</v>
      </c>
      <c r="AD18" s="433"/>
      <c r="AE18" s="433"/>
      <c r="AF18" s="433"/>
      <c r="AG18" s="536"/>
      <c r="AH18" s="432">
        <v>53.6</v>
      </c>
      <c r="AI18" s="433"/>
      <c r="AJ18" s="433"/>
      <c r="AK18" s="433"/>
      <c r="AL18" s="434"/>
      <c r="AM18" s="537"/>
      <c r="AN18" s="442"/>
      <c r="AO18" s="442"/>
      <c r="AP18" s="442"/>
      <c r="AQ18" s="442"/>
      <c r="AR18" s="442"/>
      <c r="AS18" s="442"/>
      <c r="AT18" s="443"/>
      <c r="AU18" s="525"/>
      <c r="AV18" s="526"/>
      <c r="AW18" s="526"/>
      <c r="AX18" s="526"/>
      <c r="AY18" s="448" t="s">
        <v>153</v>
      </c>
      <c r="AZ18" s="449"/>
      <c r="BA18" s="449"/>
      <c r="BB18" s="449"/>
      <c r="BC18" s="449"/>
      <c r="BD18" s="449"/>
      <c r="BE18" s="449"/>
      <c r="BF18" s="449"/>
      <c r="BG18" s="449"/>
      <c r="BH18" s="449"/>
      <c r="BI18" s="449"/>
      <c r="BJ18" s="449"/>
      <c r="BK18" s="449"/>
      <c r="BL18" s="449"/>
      <c r="BM18" s="450"/>
      <c r="BN18" s="468">
        <v>14963181</v>
      </c>
      <c r="BO18" s="469"/>
      <c r="BP18" s="469"/>
      <c r="BQ18" s="469"/>
      <c r="BR18" s="469"/>
      <c r="BS18" s="469"/>
      <c r="BT18" s="469"/>
      <c r="BU18" s="470"/>
      <c r="BV18" s="468">
        <v>14924597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154</v>
      </c>
      <c r="C19" s="531"/>
      <c r="D19" s="531"/>
      <c r="E19" s="532"/>
      <c r="F19" s="532"/>
      <c r="G19" s="532"/>
      <c r="H19" s="532"/>
      <c r="I19" s="532"/>
      <c r="J19" s="532"/>
      <c r="K19" s="532"/>
      <c r="L19" s="538">
        <v>53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155</v>
      </c>
      <c r="AZ19" s="449"/>
      <c r="BA19" s="449"/>
      <c r="BB19" s="449"/>
      <c r="BC19" s="449"/>
      <c r="BD19" s="449"/>
      <c r="BE19" s="449"/>
      <c r="BF19" s="449"/>
      <c r="BG19" s="449"/>
      <c r="BH19" s="449"/>
      <c r="BI19" s="449"/>
      <c r="BJ19" s="449"/>
      <c r="BK19" s="449"/>
      <c r="BL19" s="449"/>
      <c r="BM19" s="450"/>
      <c r="BN19" s="468">
        <v>19766856</v>
      </c>
      <c r="BO19" s="469"/>
      <c r="BP19" s="469"/>
      <c r="BQ19" s="469"/>
      <c r="BR19" s="469"/>
      <c r="BS19" s="469"/>
      <c r="BT19" s="469"/>
      <c r="BU19" s="470"/>
      <c r="BV19" s="468">
        <v>18210051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156</v>
      </c>
      <c r="C20" s="531"/>
      <c r="D20" s="531"/>
      <c r="E20" s="532"/>
      <c r="F20" s="532"/>
      <c r="G20" s="532"/>
      <c r="H20" s="532"/>
      <c r="I20" s="532"/>
      <c r="J20" s="532"/>
      <c r="K20" s="532"/>
      <c r="L20" s="538">
        <v>15685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158</v>
      </c>
      <c r="C22" s="498"/>
      <c r="D22" s="499"/>
      <c r="E22" s="506" t="s">
        <v>1</v>
      </c>
      <c r="F22" s="481"/>
      <c r="G22" s="481"/>
      <c r="H22" s="481"/>
      <c r="I22" s="481"/>
      <c r="J22" s="481"/>
      <c r="K22" s="482"/>
      <c r="L22" s="506" t="s">
        <v>159</v>
      </c>
      <c r="M22" s="481"/>
      <c r="N22" s="481"/>
      <c r="O22" s="481"/>
      <c r="P22" s="482"/>
      <c r="Q22" s="491" t="s">
        <v>160</v>
      </c>
      <c r="R22" s="492"/>
      <c r="S22" s="492"/>
      <c r="T22" s="492"/>
      <c r="U22" s="492"/>
      <c r="V22" s="507"/>
      <c r="W22" s="509" t="s">
        <v>161</v>
      </c>
      <c r="X22" s="498"/>
      <c r="Y22" s="499"/>
      <c r="Z22" s="506" t="s">
        <v>1</v>
      </c>
      <c r="AA22" s="481"/>
      <c r="AB22" s="481"/>
      <c r="AC22" s="481"/>
      <c r="AD22" s="481"/>
      <c r="AE22" s="481"/>
      <c r="AF22" s="481"/>
      <c r="AG22" s="482"/>
      <c r="AH22" s="480" t="s">
        <v>162</v>
      </c>
      <c r="AI22" s="481"/>
      <c r="AJ22" s="481"/>
      <c r="AK22" s="481"/>
      <c r="AL22" s="482"/>
      <c r="AM22" s="480" t="s">
        <v>163</v>
      </c>
      <c r="AN22" s="486"/>
      <c r="AO22" s="486"/>
      <c r="AP22" s="486"/>
      <c r="AQ22" s="486"/>
      <c r="AR22" s="487"/>
      <c r="AS22" s="491" t="s">
        <v>160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164</v>
      </c>
      <c r="AZ23" s="461"/>
      <c r="BA23" s="461"/>
      <c r="BB23" s="461"/>
      <c r="BC23" s="461"/>
      <c r="BD23" s="461"/>
      <c r="BE23" s="461"/>
      <c r="BF23" s="461"/>
      <c r="BG23" s="461"/>
      <c r="BH23" s="461"/>
      <c r="BI23" s="461"/>
      <c r="BJ23" s="461"/>
      <c r="BK23" s="461"/>
      <c r="BL23" s="461"/>
      <c r="BM23" s="462"/>
      <c r="BN23" s="468">
        <v>32058602</v>
      </c>
      <c r="BO23" s="469"/>
      <c r="BP23" s="469"/>
      <c r="BQ23" s="469"/>
      <c r="BR23" s="469"/>
      <c r="BS23" s="469"/>
      <c r="BT23" s="469"/>
      <c r="BU23" s="470"/>
      <c r="BV23" s="468">
        <v>32917333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165</v>
      </c>
      <c r="F24" s="442"/>
      <c r="G24" s="442"/>
      <c r="H24" s="442"/>
      <c r="I24" s="442"/>
      <c r="J24" s="442"/>
      <c r="K24" s="443"/>
      <c r="L24" s="444">
        <v>1</v>
      </c>
      <c r="M24" s="445"/>
      <c r="N24" s="445"/>
      <c r="O24" s="445"/>
      <c r="P24" s="446"/>
      <c r="Q24" s="444">
        <v>8030</v>
      </c>
      <c r="R24" s="445"/>
      <c r="S24" s="445"/>
      <c r="T24" s="445"/>
      <c r="U24" s="445"/>
      <c r="V24" s="446"/>
      <c r="W24" s="510"/>
      <c r="X24" s="501"/>
      <c r="Y24" s="502"/>
      <c r="Z24" s="441" t="s">
        <v>166</v>
      </c>
      <c r="AA24" s="442"/>
      <c r="AB24" s="442"/>
      <c r="AC24" s="442"/>
      <c r="AD24" s="442"/>
      <c r="AE24" s="442"/>
      <c r="AF24" s="442"/>
      <c r="AG24" s="443"/>
      <c r="AH24" s="444">
        <v>412</v>
      </c>
      <c r="AI24" s="445"/>
      <c r="AJ24" s="445"/>
      <c r="AK24" s="445"/>
      <c r="AL24" s="446"/>
      <c r="AM24" s="444">
        <v>1306452</v>
      </c>
      <c r="AN24" s="445"/>
      <c r="AO24" s="445"/>
      <c r="AP24" s="445"/>
      <c r="AQ24" s="445"/>
      <c r="AR24" s="446"/>
      <c r="AS24" s="444">
        <v>3171</v>
      </c>
      <c r="AT24" s="445"/>
      <c r="AU24" s="445"/>
      <c r="AV24" s="445"/>
      <c r="AW24" s="445"/>
      <c r="AX24" s="447"/>
      <c r="AY24" s="435" t="s">
        <v>167</v>
      </c>
      <c r="AZ24" s="436"/>
      <c r="BA24" s="436"/>
      <c r="BB24" s="436"/>
      <c r="BC24" s="436"/>
      <c r="BD24" s="436"/>
      <c r="BE24" s="436"/>
      <c r="BF24" s="436"/>
      <c r="BG24" s="436"/>
      <c r="BH24" s="436"/>
      <c r="BI24" s="436"/>
      <c r="BJ24" s="436"/>
      <c r="BK24" s="436"/>
      <c r="BL24" s="436"/>
      <c r="BM24" s="437"/>
      <c r="BN24" s="468">
        <v>25321356</v>
      </c>
      <c r="BO24" s="469"/>
      <c r="BP24" s="469"/>
      <c r="BQ24" s="469"/>
      <c r="BR24" s="469"/>
      <c r="BS24" s="469"/>
      <c r="BT24" s="469"/>
      <c r="BU24" s="470"/>
      <c r="BV24" s="468">
        <v>25963167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168</v>
      </c>
      <c r="F25" s="442"/>
      <c r="G25" s="442"/>
      <c r="H25" s="442"/>
      <c r="I25" s="442"/>
      <c r="J25" s="442"/>
      <c r="K25" s="443"/>
      <c r="L25" s="444">
        <v>1</v>
      </c>
      <c r="M25" s="445"/>
      <c r="N25" s="445"/>
      <c r="O25" s="445"/>
      <c r="P25" s="446"/>
      <c r="Q25" s="444">
        <v>6660</v>
      </c>
      <c r="R25" s="445"/>
      <c r="S25" s="445"/>
      <c r="T25" s="445"/>
      <c r="U25" s="445"/>
      <c r="V25" s="446"/>
      <c r="W25" s="510"/>
      <c r="X25" s="501"/>
      <c r="Y25" s="502"/>
      <c r="Z25" s="441" t="s">
        <v>169</v>
      </c>
      <c r="AA25" s="442"/>
      <c r="AB25" s="442"/>
      <c r="AC25" s="442"/>
      <c r="AD25" s="442"/>
      <c r="AE25" s="442"/>
      <c r="AF25" s="442"/>
      <c r="AG25" s="443"/>
      <c r="AH25" s="444" t="s">
        <v>126</v>
      </c>
      <c r="AI25" s="445"/>
      <c r="AJ25" s="445"/>
      <c r="AK25" s="445"/>
      <c r="AL25" s="446"/>
      <c r="AM25" s="444" t="s">
        <v>126</v>
      </c>
      <c r="AN25" s="445"/>
      <c r="AO25" s="445"/>
      <c r="AP25" s="445"/>
      <c r="AQ25" s="445"/>
      <c r="AR25" s="446"/>
      <c r="AS25" s="444" t="s">
        <v>126</v>
      </c>
      <c r="AT25" s="445"/>
      <c r="AU25" s="445"/>
      <c r="AV25" s="445"/>
      <c r="AW25" s="445"/>
      <c r="AX25" s="447"/>
      <c r="AY25" s="460" t="s">
        <v>170</v>
      </c>
      <c r="AZ25" s="461"/>
      <c r="BA25" s="461"/>
      <c r="BB25" s="461"/>
      <c r="BC25" s="461"/>
      <c r="BD25" s="461"/>
      <c r="BE25" s="461"/>
      <c r="BF25" s="461"/>
      <c r="BG25" s="461"/>
      <c r="BH25" s="461"/>
      <c r="BI25" s="461"/>
      <c r="BJ25" s="461"/>
      <c r="BK25" s="461"/>
      <c r="BL25" s="461"/>
      <c r="BM25" s="462"/>
      <c r="BN25" s="463">
        <v>3256272</v>
      </c>
      <c r="BO25" s="464"/>
      <c r="BP25" s="464"/>
      <c r="BQ25" s="464"/>
      <c r="BR25" s="464"/>
      <c r="BS25" s="464"/>
      <c r="BT25" s="464"/>
      <c r="BU25" s="465"/>
      <c r="BV25" s="463">
        <v>3074660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171</v>
      </c>
      <c r="F26" s="442"/>
      <c r="G26" s="442"/>
      <c r="H26" s="442"/>
      <c r="I26" s="442"/>
      <c r="J26" s="442"/>
      <c r="K26" s="443"/>
      <c r="L26" s="444">
        <v>1</v>
      </c>
      <c r="M26" s="445"/>
      <c r="N26" s="445"/>
      <c r="O26" s="445"/>
      <c r="P26" s="446"/>
      <c r="Q26" s="444">
        <v>5620</v>
      </c>
      <c r="R26" s="445"/>
      <c r="S26" s="445"/>
      <c r="T26" s="445"/>
      <c r="U26" s="445"/>
      <c r="V26" s="446"/>
      <c r="W26" s="510"/>
      <c r="X26" s="501"/>
      <c r="Y26" s="502"/>
      <c r="Z26" s="441" t="s">
        <v>172</v>
      </c>
      <c r="AA26" s="523"/>
      <c r="AB26" s="523"/>
      <c r="AC26" s="523"/>
      <c r="AD26" s="523"/>
      <c r="AE26" s="523"/>
      <c r="AF26" s="523"/>
      <c r="AG26" s="524"/>
      <c r="AH26" s="444">
        <v>40</v>
      </c>
      <c r="AI26" s="445"/>
      <c r="AJ26" s="445"/>
      <c r="AK26" s="445"/>
      <c r="AL26" s="446"/>
      <c r="AM26" s="444">
        <v>115240</v>
      </c>
      <c r="AN26" s="445"/>
      <c r="AO26" s="445"/>
      <c r="AP26" s="445"/>
      <c r="AQ26" s="445"/>
      <c r="AR26" s="446"/>
      <c r="AS26" s="444">
        <v>2881</v>
      </c>
      <c r="AT26" s="445"/>
      <c r="AU26" s="445"/>
      <c r="AV26" s="445"/>
      <c r="AW26" s="445"/>
      <c r="AX26" s="447"/>
      <c r="AY26" s="477" t="s">
        <v>173</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175</v>
      </c>
      <c r="F27" s="442"/>
      <c r="G27" s="442"/>
      <c r="H27" s="442"/>
      <c r="I27" s="442"/>
      <c r="J27" s="442"/>
      <c r="K27" s="443"/>
      <c r="L27" s="444">
        <v>1</v>
      </c>
      <c r="M27" s="445"/>
      <c r="N27" s="445"/>
      <c r="O27" s="445"/>
      <c r="P27" s="446"/>
      <c r="Q27" s="444">
        <v>4110</v>
      </c>
      <c r="R27" s="445"/>
      <c r="S27" s="445"/>
      <c r="T27" s="445"/>
      <c r="U27" s="445"/>
      <c r="V27" s="446"/>
      <c r="W27" s="510"/>
      <c r="X27" s="501"/>
      <c r="Y27" s="502"/>
      <c r="Z27" s="441" t="s">
        <v>176</v>
      </c>
      <c r="AA27" s="442"/>
      <c r="AB27" s="442"/>
      <c r="AC27" s="442"/>
      <c r="AD27" s="442"/>
      <c r="AE27" s="442"/>
      <c r="AF27" s="442"/>
      <c r="AG27" s="443"/>
      <c r="AH27" s="444">
        <v>6</v>
      </c>
      <c r="AI27" s="445"/>
      <c r="AJ27" s="445"/>
      <c r="AK27" s="445"/>
      <c r="AL27" s="446"/>
      <c r="AM27" s="444">
        <v>23526</v>
      </c>
      <c r="AN27" s="445"/>
      <c r="AO27" s="445"/>
      <c r="AP27" s="445"/>
      <c r="AQ27" s="445"/>
      <c r="AR27" s="446"/>
      <c r="AS27" s="444">
        <v>3921</v>
      </c>
      <c r="AT27" s="445"/>
      <c r="AU27" s="445"/>
      <c r="AV27" s="445"/>
      <c r="AW27" s="445"/>
      <c r="AX27" s="447"/>
      <c r="AY27" s="474" t="s">
        <v>177</v>
      </c>
      <c r="AZ27" s="475"/>
      <c r="BA27" s="475"/>
      <c r="BB27" s="475"/>
      <c r="BC27" s="475"/>
      <c r="BD27" s="475"/>
      <c r="BE27" s="475"/>
      <c r="BF27" s="475"/>
      <c r="BG27" s="475"/>
      <c r="BH27" s="475"/>
      <c r="BI27" s="475"/>
      <c r="BJ27" s="475"/>
      <c r="BK27" s="475"/>
      <c r="BL27" s="475"/>
      <c r="BM27" s="476"/>
      <c r="BN27" s="471">
        <v>706363</v>
      </c>
      <c r="BO27" s="472"/>
      <c r="BP27" s="472"/>
      <c r="BQ27" s="472"/>
      <c r="BR27" s="472"/>
      <c r="BS27" s="472"/>
      <c r="BT27" s="472"/>
      <c r="BU27" s="473"/>
      <c r="BV27" s="471">
        <v>703780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178</v>
      </c>
      <c r="F28" s="442"/>
      <c r="G28" s="442"/>
      <c r="H28" s="442"/>
      <c r="I28" s="442"/>
      <c r="J28" s="442"/>
      <c r="K28" s="443"/>
      <c r="L28" s="444">
        <v>1</v>
      </c>
      <c r="M28" s="445"/>
      <c r="N28" s="445"/>
      <c r="O28" s="445"/>
      <c r="P28" s="446"/>
      <c r="Q28" s="444">
        <v>3670</v>
      </c>
      <c r="R28" s="445"/>
      <c r="S28" s="445"/>
      <c r="T28" s="445"/>
      <c r="U28" s="445"/>
      <c r="V28" s="446"/>
      <c r="W28" s="510"/>
      <c r="X28" s="501"/>
      <c r="Y28" s="502"/>
      <c r="Z28" s="441" t="s">
        <v>179</v>
      </c>
      <c r="AA28" s="442"/>
      <c r="AB28" s="442"/>
      <c r="AC28" s="442"/>
      <c r="AD28" s="442"/>
      <c r="AE28" s="442"/>
      <c r="AF28" s="442"/>
      <c r="AG28" s="443"/>
      <c r="AH28" s="444" t="s">
        <v>126</v>
      </c>
      <c r="AI28" s="445"/>
      <c r="AJ28" s="445"/>
      <c r="AK28" s="445"/>
      <c r="AL28" s="446"/>
      <c r="AM28" s="444" t="s">
        <v>180</v>
      </c>
      <c r="AN28" s="445"/>
      <c r="AO28" s="445"/>
      <c r="AP28" s="445"/>
      <c r="AQ28" s="445"/>
      <c r="AR28" s="446"/>
      <c r="AS28" s="444" t="s">
        <v>126</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4774016</v>
      </c>
      <c r="BO28" s="464"/>
      <c r="BP28" s="464"/>
      <c r="BQ28" s="464"/>
      <c r="BR28" s="464"/>
      <c r="BS28" s="464"/>
      <c r="BT28" s="464"/>
      <c r="BU28" s="465"/>
      <c r="BV28" s="463">
        <v>4935478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182</v>
      </c>
      <c r="F29" s="442"/>
      <c r="G29" s="442"/>
      <c r="H29" s="442"/>
      <c r="I29" s="442"/>
      <c r="J29" s="442"/>
      <c r="K29" s="443"/>
      <c r="L29" s="444">
        <v>16</v>
      </c>
      <c r="M29" s="445"/>
      <c r="N29" s="445"/>
      <c r="O29" s="445"/>
      <c r="P29" s="446"/>
      <c r="Q29" s="444">
        <v>3510</v>
      </c>
      <c r="R29" s="445"/>
      <c r="S29" s="445"/>
      <c r="T29" s="445"/>
      <c r="U29" s="445"/>
      <c r="V29" s="446"/>
      <c r="W29" s="511"/>
      <c r="X29" s="512"/>
      <c r="Y29" s="513"/>
      <c r="Z29" s="441" t="s">
        <v>183</v>
      </c>
      <c r="AA29" s="442"/>
      <c r="AB29" s="442"/>
      <c r="AC29" s="442"/>
      <c r="AD29" s="442"/>
      <c r="AE29" s="442"/>
      <c r="AF29" s="442"/>
      <c r="AG29" s="443"/>
      <c r="AH29" s="444">
        <v>418</v>
      </c>
      <c r="AI29" s="445"/>
      <c r="AJ29" s="445"/>
      <c r="AK29" s="445"/>
      <c r="AL29" s="446"/>
      <c r="AM29" s="444">
        <v>1329978</v>
      </c>
      <c r="AN29" s="445"/>
      <c r="AO29" s="445"/>
      <c r="AP29" s="445"/>
      <c r="AQ29" s="445"/>
      <c r="AR29" s="446"/>
      <c r="AS29" s="444">
        <v>3182</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1840774</v>
      </c>
      <c r="BO29" s="469"/>
      <c r="BP29" s="469"/>
      <c r="BQ29" s="469"/>
      <c r="BR29" s="469"/>
      <c r="BS29" s="469"/>
      <c r="BT29" s="469"/>
      <c r="BU29" s="470"/>
      <c r="BV29" s="468">
        <v>2040708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94.6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2458097</v>
      </c>
      <c r="BO30" s="472"/>
      <c r="BP30" s="472"/>
      <c r="BQ30" s="472"/>
      <c r="BR30" s="472"/>
      <c r="BS30" s="472"/>
      <c r="BT30" s="472"/>
      <c r="BU30" s="473"/>
      <c r="BV30" s="471">
        <v>2577790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194</v>
      </c>
      <c r="V33" s="431"/>
      <c r="W33" s="430" t="s">
        <v>195</v>
      </c>
      <c r="X33" s="430"/>
      <c r="Y33" s="430"/>
      <c r="Z33" s="430"/>
      <c r="AA33" s="430"/>
      <c r="AB33" s="430"/>
      <c r="AC33" s="430"/>
      <c r="AD33" s="430"/>
      <c r="AE33" s="430"/>
      <c r="AF33" s="430"/>
      <c r="AG33" s="430"/>
      <c r="AH33" s="430"/>
      <c r="AI33" s="430"/>
      <c r="AJ33" s="430"/>
      <c r="AK33" s="430"/>
      <c r="AL33" s="216"/>
      <c r="AM33" s="431" t="s">
        <v>192</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192</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湯沢雄勝広域市町村圏組合（一般会計）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小町の郷</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養護老人ホーム愛宕荘特別会計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湯沢雄勝広域市町村圏組合（湯沢雄勝ふるさと市町村圏基金特別会計）</v>
      </c>
      <c r="BZ35" s="426"/>
      <c r="CA35" s="426"/>
      <c r="CB35" s="426"/>
      <c r="CC35" s="426"/>
      <c r="CD35" s="426"/>
      <c r="CE35" s="426"/>
      <c r="CF35" s="426"/>
      <c r="CG35" s="426"/>
      <c r="CH35" s="426"/>
      <c r="CI35" s="426"/>
      <c r="CJ35" s="426"/>
      <c r="CK35" s="426"/>
      <c r="CL35" s="426"/>
      <c r="CM35" s="426"/>
      <c r="CN35" s="214"/>
      <c r="CO35" s="427">
        <f t="shared" ref="CO35:CO43" si="3">IF(CQ35="","",CO34+1)</f>
        <v>17</v>
      </c>
      <c r="CP35" s="427"/>
      <c r="CQ35" s="426" t="str">
        <f>IF('各会計、関係団体の財政状況及び健全化判断比率'!BS8="","",'各会計、関係団体の財政状況及び健全化判断比率'!BS8)</f>
        <v>皆瀬村活性化センター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皆瀬更生園特別会計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秋田県市町村総合事務組合（一般会計）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秋田県市町村総合事務組合（交通災害共済事業等特別会計）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秋田県市町村会館管理組合（一般会計）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秋田県後期高齢者医療広域連合（一般会計）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秋田県後期高齢者医療広域連合（後期高齢者医療特別会計）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bir9ZEN0JbRJQZCC1r/igJ06aUxSc0dMZGP9cGUdGbWqCPORPaEWz9LkSqq9+u6mQn1WsavS4vgSfChiA/wMaQ==" saltValue="84ukMkybG3gUjXrJ6RDW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553</v>
      </c>
      <c r="D34" s="1250"/>
      <c r="E34" s="1251"/>
      <c r="F34" s="32">
        <v>3.92</v>
      </c>
      <c r="G34" s="33">
        <v>3.55</v>
      </c>
      <c r="H34" s="33">
        <v>3.45</v>
      </c>
      <c r="I34" s="33">
        <v>6.15</v>
      </c>
      <c r="J34" s="34">
        <v>7.59</v>
      </c>
      <c r="K34" s="22"/>
      <c r="L34" s="22"/>
      <c r="M34" s="22"/>
      <c r="N34" s="22"/>
      <c r="O34" s="22"/>
      <c r="P34" s="22"/>
    </row>
    <row r="35" spans="1:16" ht="39" customHeight="1" x14ac:dyDescent="0.15">
      <c r="A35" s="22"/>
      <c r="B35" s="35"/>
      <c r="C35" s="1244" t="s">
        <v>554</v>
      </c>
      <c r="D35" s="1245"/>
      <c r="E35" s="1246"/>
      <c r="F35" s="36">
        <v>4.7300000000000004</v>
      </c>
      <c r="G35" s="37">
        <v>4.76</v>
      </c>
      <c r="H35" s="37">
        <v>5.41</v>
      </c>
      <c r="I35" s="37">
        <v>5.94</v>
      </c>
      <c r="J35" s="38">
        <v>6.42</v>
      </c>
      <c r="K35" s="22"/>
      <c r="L35" s="22"/>
      <c r="M35" s="22"/>
      <c r="N35" s="22"/>
      <c r="O35" s="22"/>
      <c r="P35" s="22"/>
    </row>
    <row r="36" spans="1:16" ht="39" customHeight="1" x14ac:dyDescent="0.15">
      <c r="A36" s="22"/>
      <c r="B36" s="35"/>
      <c r="C36" s="1244" t="s">
        <v>555</v>
      </c>
      <c r="D36" s="1245"/>
      <c r="E36" s="1246"/>
      <c r="F36" s="36" t="s">
        <v>505</v>
      </c>
      <c r="G36" s="37" t="s">
        <v>505</v>
      </c>
      <c r="H36" s="37" t="s">
        <v>505</v>
      </c>
      <c r="I36" s="37" t="s">
        <v>505</v>
      </c>
      <c r="J36" s="38">
        <v>1.19</v>
      </c>
      <c r="K36" s="22"/>
      <c r="L36" s="22"/>
      <c r="M36" s="22"/>
      <c r="N36" s="22"/>
      <c r="O36" s="22"/>
      <c r="P36" s="22"/>
    </row>
    <row r="37" spans="1:16" ht="39" customHeight="1" x14ac:dyDescent="0.15">
      <c r="A37" s="22"/>
      <c r="B37" s="35"/>
      <c r="C37" s="1244" t="s">
        <v>556</v>
      </c>
      <c r="D37" s="1245"/>
      <c r="E37" s="1246"/>
      <c r="F37" s="36">
        <v>0.82</v>
      </c>
      <c r="G37" s="37">
        <v>0.84</v>
      </c>
      <c r="H37" s="37">
        <v>0.78</v>
      </c>
      <c r="I37" s="37">
        <v>0.51</v>
      </c>
      <c r="J37" s="38">
        <v>0.49</v>
      </c>
      <c r="K37" s="22"/>
      <c r="L37" s="22"/>
      <c r="M37" s="22"/>
      <c r="N37" s="22"/>
      <c r="O37" s="22"/>
      <c r="P37" s="22"/>
    </row>
    <row r="38" spans="1:16" ht="39" customHeight="1" x14ac:dyDescent="0.15">
      <c r="A38" s="22"/>
      <c r="B38" s="35"/>
      <c r="C38" s="1244" t="s">
        <v>557</v>
      </c>
      <c r="D38" s="1245"/>
      <c r="E38" s="1246"/>
      <c r="F38" s="36">
        <v>0.01</v>
      </c>
      <c r="G38" s="37">
        <v>0.01</v>
      </c>
      <c r="H38" s="37">
        <v>0</v>
      </c>
      <c r="I38" s="37">
        <v>0.01</v>
      </c>
      <c r="J38" s="38">
        <v>0.02</v>
      </c>
      <c r="K38" s="22"/>
      <c r="L38" s="22"/>
      <c r="M38" s="22"/>
      <c r="N38" s="22"/>
      <c r="O38" s="22"/>
      <c r="P38" s="22"/>
    </row>
    <row r="39" spans="1:16" ht="39" customHeight="1" x14ac:dyDescent="0.15">
      <c r="A39" s="22"/>
      <c r="B39" s="35"/>
      <c r="C39" s="1244" t="s">
        <v>558</v>
      </c>
      <c r="D39" s="1245"/>
      <c r="E39" s="1246"/>
      <c r="F39" s="36">
        <v>0</v>
      </c>
      <c r="G39" s="37">
        <v>0</v>
      </c>
      <c r="H39" s="37">
        <v>0</v>
      </c>
      <c r="I39" s="37">
        <v>0.01</v>
      </c>
      <c r="J39" s="38">
        <v>0</v>
      </c>
      <c r="K39" s="22"/>
      <c r="L39" s="22"/>
      <c r="M39" s="22"/>
      <c r="N39" s="22"/>
      <c r="O39" s="22"/>
      <c r="P39" s="22"/>
    </row>
    <row r="40" spans="1:16" ht="39" customHeight="1" x14ac:dyDescent="0.15">
      <c r="A40" s="22"/>
      <c r="B40" s="35"/>
      <c r="C40" s="1244" t="s">
        <v>559</v>
      </c>
      <c r="D40" s="1245"/>
      <c r="E40" s="1246"/>
      <c r="F40" s="36">
        <v>1.44</v>
      </c>
      <c r="G40" s="37">
        <v>0.87</v>
      </c>
      <c r="H40" s="37">
        <v>0.1</v>
      </c>
      <c r="I40" s="37">
        <v>0.22</v>
      </c>
      <c r="J40" s="38">
        <v>0</v>
      </c>
      <c r="K40" s="22"/>
      <c r="L40" s="22"/>
      <c r="M40" s="22"/>
      <c r="N40" s="22"/>
      <c r="O40" s="22"/>
      <c r="P40" s="22"/>
    </row>
    <row r="41" spans="1:16" ht="39" customHeight="1" x14ac:dyDescent="0.15">
      <c r="A41" s="22"/>
      <c r="B41" s="35"/>
      <c r="C41" s="1244" t="s">
        <v>560</v>
      </c>
      <c r="D41" s="1245"/>
      <c r="E41" s="1246"/>
      <c r="F41" s="36">
        <v>0.04</v>
      </c>
      <c r="G41" s="37">
        <v>0.05</v>
      </c>
      <c r="H41" s="37">
        <v>0.05</v>
      </c>
      <c r="I41" s="37">
        <v>0.05</v>
      </c>
      <c r="J41" s="38">
        <v>0</v>
      </c>
      <c r="K41" s="22"/>
      <c r="L41" s="22"/>
      <c r="M41" s="22"/>
      <c r="N41" s="22"/>
      <c r="O41" s="22"/>
      <c r="P41" s="22"/>
    </row>
    <row r="42" spans="1:16" ht="39" customHeight="1" x14ac:dyDescent="0.15">
      <c r="A42" s="22"/>
      <c r="B42" s="39"/>
      <c r="C42" s="1244" t="s">
        <v>561</v>
      </c>
      <c r="D42" s="1245"/>
      <c r="E42" s="1246"/>
      <c r="F42" s="36" t="s">
        <v>505</v>
      </c>
      <c r="G42" s="37" t="s">
        <v>505</v>
      </c>
      <c r="H42" s="37" t="s">
        <v>505</v>
      </c>
      <c r="I42" s="37" t="s">
        <v>505</v>
      </c>
      <c r="J42" s="38" t="s">
        <v>505</v>
      </c>
      <c r="K42" s="22"/>
      <c r="L42" s="22"/>
      <c r="M42" s="22"/>
      <c r="N42" s="22"/>
      <c r="O42" s="22"/>
      <c r="P42" s="22"/>
    </row>
    <row r="43" spans="1:16" ht="39" customHeight="1" thickBot="1" x14ac:dyDescent="0.2">
      <c r="A43" s="22"/>
      <c r="B43" s="40"/>
      <c r="C43" s="1247" t="s">
        <v>562</v>
      </c>
      <c r="D43" s="1248"/>
      <c r="E43" s="1249"/>
      <c r="F43" s="41">
        <v>0</v>
      </c>
      <c r="G43" s="42">
        <v>0</v>
      </c>
      <c r="H43" s="42">
        <v>0</v>
      </c>
      <c r="I43" s="42">
        <v>0.42</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kopscJK+G7nlCS+tN1tQadsuLUPXFqcMa79jhrislmo7jvpMr75jm6CgWpbdjq8OeuXjmmCq6OEfmGwJuwTA==" saltValue="tLOt5URxgM0zUa4Fj0hp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3102</v>
      </c>
      <c r="L45" s="60">
        <v>2961</v>
      </c>
      <c r="M45" s="60">
        <v>2882</v>
      </c>
      <c r="N45" s="60">
        <v>2904</v>
      </c>
      <c r="O45" s="61">
        <v>3082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72"/>
      <c r="C48" s="1273"/>
      <c r="D48" s="62"/>
      <c r="E48" s="1254" t="s">
        <v>15</v>
      </c>
      <c r="F48" s="1254"/>
      <c r="G48" s="1254"/>
      <c r="H48" s="1254"/>
      <c r="I48" s="1254"/>
      <c r="J48" s="1255"/>
      <c r="K48" s="63">
        <v>1112</v>
      </c>
      <c r="L48" s="64">
        <v>1299</v>
      </c>
      <c r="M48" s="64">
        <v>1315</v>
      </c>
      <c r="N48" s="64">
        <v>1217</v>
      </c>
      <c r="O48" s="65">
        <v>1107</v>
      </c>
      <c r="P48" s="48"/>
      <c r="Q48" s="48"/>
      <c r="R48" s="48"/>
      <c r="S48" s="48"/>
      <c r="T48" s="48"/>
      <c r="U48" s="48"/>
    </row>
    <row r="49" spans="1:21" ht="30.75" customHeight="1" x14ac:dyDescent="0.15">
      <c r="A49" s="48"/>
      <c r="B49" s="1272"/>
      <c r="C49" s="1273"/>
      <c r="D49" s="62"/>
      <c r="E49" s="1254" t="s">
        <v>16</v>
      </c>
      <c r="F49" s="1254"/>
      <c r="G49" s="1254"/>
      <c r="H49" s="1254"/>
      <c r="I49" s="1254"/>
      <c r="J49" s="1255"/>
      <c r="K49" s="63">
        <v>246</v>
      </c>
      <c r="L49" s="64">
        <v>217</v>
      </c>
      <c r="M49" s="64">
        <v>215</v>
      </c>
      <c r="N49" s="64">
        <v>218</v>
      </c>
      <c r="O49" s="65">
        <v>254</v>
      </c>
      <c r="P49" s="48"/>
      <c r="Q49" s="48"/>
      <c r="R49" s="48"/>
      <c r="S49" s="48"/>
      <c r="T49" s="48"/>
      <c r="U49" s="48"/>
    </row>
    <row r="50" spans="1:21" ht="30.75" customHeight="1" x14ac:dyDescent="0.15">
      <c r="A50" s="48"/>
      <c r="B50" s="1272"/>
      <c r="C50" s="1273"/>
      <c r="D50" s="62"/>
      <c r="E50" s="1254" t="s">
        <v>17</v>
      </c>
      <c r="F50" s="1254"/>
      <c r="G50" s="1254"/>
      <c r="H50" s="1254"/>
      <c r="I50" s="1254"/>
      <c r="J50" s="1255"/>
      <c r="K50" s="63">
        <v>89</v>
      </c>
      <c r="L50" s="64">
        <v>87</v>
      </c>
      <c r="M50" s="64">
        <v>80</v>
      </c>
      <c r="N50" s="64">
        <v>69</v>
      </c>
      <c r="O50" s="65">
        <v>57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3009</v>
      </c>
      <c r="L52" s="64">
        <v>2967</v>
      </c>
      <c r="M52" s="64">
        <v>2890</v>
      </c>
      <c r="N52" s="64">
        <v>2810</v>
      </c>
      <c r="O52" s="65">
        <v>2885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1540</v>
      </c>
      <c r="L53" s="69">
        <v>1597</v>
      </c>
      <c r="M53" s="69">
        <v>1602</v>
      </c>
      <c r="N53" s="69">
        <v>1598</v>
      </c>
      <c r="O53" s="70">
        <v>1615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586</v>
      </c>
      <c r="L57" s="84" t="s">
        <v>586</v>
      </c>
      <c r="M57" s="84" t="s">
        <v>586</v>
      </c>
      <c r="N57" s="84" t="s">
        <v>586</v>
      </c>
      <c r="O57" s="85" t="s">
        <v>586</v>
      </c>
    </row>
    <row r="58" spans="1:21" ht="31.5" customHeight="1" thickBot="1" x14ac:dyDescent="0.2">
      <c r="B58" s="1262"/>
      <c r="C58" s="1263"/>
      <c r="D58" s="1267" t="s">
        <v>27</v>
      </c>
      <c r="E58" s="1268"/>
      <c r="F58" s="1268"/>
      <c r="G58" s="1268"/>
      <c r="H58" s="1268"/>
      <c r="I58" s="1268"/>
      <c r="J58" s="1269"/>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R0XeqVBrDWOCbayDJjJW8Hfz6J53qaviFbKKhkG6prIO3sH6/RDS8g2EHyoVzxRqK5BffkfP0sxqe7cqGhz3Q==" saltValue="hWbUawu6xnfEskJcx5Q9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90" t="s">
        <v>30</v>
      </c>
      <c r="C41" s="1291"/>
      <c r="D41" s="102"/>
      <c r="E41" s="1292" t="s">
        <v>31</v>
      </c>
      <c r="F41" s="1292"/>
      <c r="G41" s="1292"/>
      <c r="H41" s="1293"/>
      <c r="I41" s="103">
        <v>34721</v>
      </c>
      <c r="J41" s="104">
        <v>33676</v>
      </c>
      <c r="K41" s="104">
        <v>34075</v>
      </c>
      <c r="L41" s="104">
        <v>33199</v>
      </c>
      <c r="M41" s="105">
        <v>32282</v>
      </c>
    </row>
    <row r="42" spans="2:13" ht="27.75" customHeight="1" x14ac:dyDescent="0.15">
      <c r="B42" s="1280"/>
      <c r="C42" s="1281"/>
      <c r="D42" s="106"/>
      <c r="E42" s="1284" t="s">
        <v>32</v>
      </c>
      <c r="F42" s="1284"/>
      <c r="G42" s="1284"/>
      <c r="H42" s="1285"/>
      <c r="I42" s="107">
        <v>407</v>
      </c>
      <c r="J42" s="108">
        <v>332</v>
      </c>
      <c r="K42" s="108">
        <v>260</v>
      </c>
      <c r="L42" s="108">
        <v>195</v>
      </c>
      <c r="M42" s="109">
        <v>141</v>
      </c>
    </row>
    <row r="43" spans="2:13" ht="27.75" customHeight="1" x14ac:dyDescent="0.15">
      <c r="B43" s="1280"/>
      <c r="C43" s="1281"/>
      <c r="D43" s="106"/>
      <c r="E43" s="1284" t="s">
        <v>33</v>
      </c>
      <c r="F43" s="1284"/>
      <c r="G43" s="1284"/>
      <c r="H43" s="1285"/>
      <c r="I43" s="107">
        <v>13524</v>
      </c>
      <c r="J43" s="108">
        <v>13846</v>
      </c>
      <c r="K43" s="108">
        <v>14133</v>
      </c>
      <c r="L43" s="108">
        <v>14230</v>
      </c>
      <c r="M43" s="109">
        <v>12930</v>
      </c>
    </row>
    <row r="44" spans="2:13" ht="27.75" customHeight="1" x14ac:dyDescent="0.15">
      <c r="B44" s="1280"/>
      <c r="C44" s="1281"/>
      <c r="D44" s="106"/>
      <c r="E44" s="1284" t="s">
        <v>34</v>
      </c>
      <c r="F44" s="1284"/>
      <c r="G44" s="1284"/>
      <c r="H44" s="1285"/>
      <c r="I44" s="107">
        <v>1661</v>
      </c>
      <c r="J44" s="108">
        <v>1524</v>
      </c>
      <c r="K44" s="108">
        <v>1796</v>
      </c>
      <c r="L44" s="108">
        <v>2903</v>
      </c>
      <c r="M44" s="109">
        <v>2665</v>
      </c>
    </row>
    <row r="45" spans="2:13" ht="27.75" customHeight="1" x14ac:dyDescent="0.15">
      <c r="B45" s="1280"/>
      <c r="C45" s="1281"/>
      <c r="D45" s="106"/>
      <c r="E45" s="1284" t="s">
        <v>35</v>
      </c>
      <c r="F45" s="1284"/>
      <c r="G45" s="1284"/>
      <c r="H45" s="1285"/>
      <c r="I45" s="107">
        <v>2715</v>
      </c>
      <c r="J45" s="108">
        <v>2844</v>
      </c>
      <c r="K45" s="108">
        <v>2759</v>
      </c>
      <c r="L45" s="108">
        <v>2907</v>
      </c>
      <c r="M45" s="109">
        <v>2874</v>
      </c>
    </row>
    <row r="46" spans="2:13" ht="27.75" customHeight="1" x14ac:dyDescent="0.15">
      <c r="B46" s="1280"/>
      <c r="C46" s="1281"/>
      <c r="D46" s="110"/>
      <c r="E46" s="1284" t="s">
        <v>36</v>
      </c>
      <c r="F46" s="1284"/>
      <c r="G46" s="1284"/>
      <c r="H46" s="1285"/>
      <c r="I46" s="107" t="s">
        <v>505</v>
      </c>
      <c r="J46" s="108" t="s">
        <v>505</v>
      </c>
      <c r="K46" s="108" t="s">
        <v>505</v>
      </c>
      <c r="L46" s="108" t="s">
        <v>505</v>
      </c>
      <c r="M46" s="109" t="s">
        <v>505</v>
      </c>
    </row>
    <row r="47" spans="2:13" ht="27.75" customHeight="1" x14ac:dyDescent="0.15">
      <c r="B47" s="1280"/>
      <c r="C47" s="1281"/>
      <c r="D47" s="111"/>
      <c r="E47" s="1294" t="s">
        <v>37</v>
      </c>
      <c r="F47" s="1295"/>
      <c r="G47" s="1295"/>
      <c r="H47" s="1296"/>
      <c r="I47" s="107" t="s">
        <v>505</v>
      </c>
      <c r="J47" s="108" t="s">
        <v>505</v>
      </c>
      <c r="K47" s="108" t="s">
        <v>505</v>
      </c>
      <c r="L47" s="108" t="s">
        <v>505</v>
      </c>
      <c r="M47" s="109" t="s">
        <v>505</v>
      </c>
    </row>
    <row r="48" spans="2:13" ht="27.75" customHeight="1" x14ac:dyDescent="0.15">
      <c r="B48" s="1280"/>
      <c r="C48" s="1281"/>
      <c r="D48" s="106"/>
      <c r="E48" s="1284" t="s">
        <v>38</v>
      </c>
      <c r="F48" s="1284"/>
      <c r="G48" s="1284"/>
      <c r="H48" s="1285"/>
      <c r="I48" s="107" t="s">
        <v>505</v>
      </c>
      <c r="J48" s="108" t="s">
        <v>505</v>
      </c>
      <c r="K48" s="108" t="s">
        <v>505</v>
      </c>
      <c r="L48" s="108" t="s">
        <v>505</v>
      </c>
      <c r="M48" s="109" t="s">
        <v>505</v>
      </c>
    </row>
    <row r="49" spans="2:13" ht="27.75" customHeight="1" x14ac:dyDescent="0.15">
      <c r="B49" s="1282"/>
      <c r="C49" s="1283"/>
      <c r="D49" s="106"/>
      <c r="E49" s="1284" t="s">
        <v>39</v>
      </c>
      <c r="F49" s="1284"/>
      <c r="G49" s="1284"/>
      <c r="H49" s="1285"/>
      <c r="I49" s="107" t="s">
        <v>505</v>
      </c>
      <c r="J49" s="108" t="s">
        <v>505</v>
      </c>
      <c r="K49" s="108" t="s">
        <v>505</v>
      </c>
      <c r="L49" s="108" t="s">
        <v>505</v>
      </c>
      <c r="M49" s="109" t="s">
        <v>505</v>
      </c>
    </row>
    <row r="50" spans="2:13" ht="27.75" customHeight="1" x14ac:dyDescent="0.15">
      <c r="B50" s="1278" t="s">
        <v>40</v>
      </c>
      <c r="C50" s="1279"/>
      <c r="D50" s="112"/>
      <c r="E50" s="1284" t="s">
        <v>41</v>
      </c>
      <c r="F50" s="1284"/>
      <c r="G50" s="1284"/>
      <c r="H50" s="1285"/>
      <c r="I50" s="107">
        <v>7682</v>
      </c>
      <c r="J50" s="108">
        <v>8329</v>
      </c>
      <c r="K50" s="108">
        <v>8839</v>
      </c>
      <c r="L50" s="108">
        <v>9270</v>
      </c>
      <c r="M50" s="109">
        <v>9115</v>
      </c>
    </row>
    <row r="51" spans="2:13" ht="27.75" customHeight="1" x14ac:dyDescent="0.15">
      <c r="B51" s="1280"/>
      <c r="C51" s="1281"/>
      <c r="D51" s="106"/>
      <c r="E51" s="1284" t="s">
        <v>42</v>
      </c>
      <c r="F51" s="1284"/>
      <c r="G51" s="1284"/>
      <c r="H51" s="1285"/>
      <c r="I51" s="107">
        <v>546</v>
      </c>
      <c r="J51" s="108">
        <v>523</v>
      </c>
      <c r="K51" s="108">
        <v>902</v>
      </c>
      <c r="L51" s="108">
        <v>896</v>
      </c>
      <c r="M51" s="109">
        <v>804</v>
      </c>
    </row>
    <row r="52" spans="2:13" ht="27.75" customHeight="1" x14ac:dyDescent="0.15">
      <c r="B52" s="1282"/>
      <c r="C52" s="1283"/>
      <c r="D52" s="106"/>
      <c r="E52" s="1284" t="s">
        <v>43</v>
      </c>
      <c r="F52" s="1284"/>
      <c r="G52" s="1284"/>
      <c r="H52" s="1285"/>
      <c r="I52" s="107">
        <v>33601</v>
      </c>
      <c r="J52" s="108">
        <v>32360</v>
      </c>
      <c r="K52" s="108">
        <v>31995</v>
      </c>
      <c r="L52" s="108">
        <v>31702</v>
      </c>
      <c r="M52" s="109">
        <v>30536</v>
      </c>
    </row>
    <row r="53" spans="2:13" ht="27.75" customHeight="1" thickBot="1" x14ac:dyDescent="0.2">
      <c r="B53" s="1286" t="s">
        <v>44</v>
      </c>
      <c r="C53" s="1287"/>
      <c r="D53" s="113"/>
      <c r="E53" s="1288" t="s">
        <v>45</v>
      </c>
      <c r="F53" s="1288"/>
      <c r="G53" s="1288"/>
      <c r="H53" s="1289"/>
      <c r="I53" s="114">
        <v>11200</v>
      </c>
      <c r="J53" s="115">
        <v>11009</v>
      </c>
      <c r="K53" s="115">
        <v>11287</v>
      </c>
      <c r="L53" s="115">
        <v>11564</v>
      </c>
      <c r="M53" s="116">
        <v>10437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1LZwNrxy+MXluQG4lG5iOxTiCPufl5EIYRfbG3wWzIQW6pH17VrfzjkaqmCDRp2nU8F6Nm8sszodHjwXLBag==" saltValue="mxQXpsAV2o/1B2VRcDLf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48</v>
      </c>
      <c r="D55" s="1305"/>
      <c r="E55" s="1306"/>
      <c r="F55" s="128">
        <v>4985</v>
      </c>
      <c r="G55" s="128">
        <v>4935</v>
      </c>
      <c r="H55" s="129">
        <v>4774</v>
      </c>
    </row>
    <row r="56" spans="2:8" ht="52.5" customHeight="1" x14ac:dyDescent="0.15">
      <c r="B56" s="130"/>
      <c r="C56" s="1307" t="s">
        <v>49</v>
      </c>
      <c r="D56" s="1307"/>
      <c r="E56" s="1308"/>
      <c r="F56" s="131">
        <v>1891</v>
      </c>
      <c r="G56" s="131">
        <v>2041</v>
      </c>
      <c r="H56" s="132">
        <v>1841</v>
      </c>
    </row>
    <row r="57" spans="2:8" ht="53.25" customHeight="1" x14ac:dyDescent="0.15">
      <c r="B57" s="130"/>
      <c r="C57" s="1309" t="s">
        <v>50</v>
      </c>
      <c r="D57" s="1309"/>
      <c r="E57" s="1310"/>
      <c r="F57" s="133">
        <v>2500</v>
      </c>
      <c r="G57" s="133">
        <v>2578</v>
      </c>
      <c r="H57" s="134">
        <v>2458</v>
      </c>
    </row>
    <row r="58" spans="2:8" ht="45.75" customHeight="1" x14ac:dyDescent="0.15">
      <c r="B58" s="135"/>
      <c r="C58" s="1297" t="s">
        <v>581</v>
      </c>
      <c r="D58" s="1298"/>
      <c r="E58" s="1299"/>
      <c r="F58" s="136">
        <v>1864</v>
      </c>
      <c r="G58" s="136">
        <v>1615</v>
      </c>
      <c r="H58" s="137">
        <v>1326</v>
      </c>
    </row>
    <row r="59" spans="2:8" ht="45.75" customHeight="1" x14ac:dyDescent="0.15">
      <c r="B59" s="135"/>
      <c r="C59" s="1297" t="s">
        <v>582</v>
      </c>
      <c r="D59" s="1298"/>
      <c r="E59" s="1299"/>
      <c r="F59" s="136">
        <v>334</v>
      </c>
      <c r="G59" s="136">
        <v>501</v>
      </c>
      <c r="H59" s="137">
        <v>602</v>
      </c>
    </row>
    <row r="60" spans="2:8" ht="45.75" customHeight="1" x14ac:dyDescent="0.15">
      <c r="B60" s="135"/>
      <c r="C60" s="1297" t="s">
        <v>583</v>
      </c>
      <c r="D60" s="1298"/>
      <c r="E60" s="1299"/>
      <c r="F60" s="136">
        <v>263</v>
      </c>
      <c r="G60" s="136">
        <v>420</v>
      </c>
      <c r="H60" s="137">
        <v>473</v>
      </c>
    </row>
    <row r="61" spans="2:8" ht="45.75" customHeight="1" x14ac:dyDescent="0.15">
      <c r="B61" s="135"/>
      <c r="C61" s="1297" t="s">
        <v>584</v>
      </c>
      <c r="D61" s="1298"/>
      <c r="E61" s="1299"/>
      <c r="F61" s="136">
        <v>38</v>
      </c>
      <c r="G61" s="136">
        <v>36</v>
      </c>
      <c r="H61" s="137">
        <v>34</v>
      </c>
    </row>
    <row r="62" spans="2:8" ht="45.75" customHeight="1" thickBot="1" x14ac:dyDescent="0.2">
      <c r="B62" s="138"/>
      <c r="C62" s="1300" t="s">
        <v>585</v>
      </c>
      <c r="D62" s="1301"/>
      <c r="E62" s="1302"/>
      <c r="F62" s="139" t="s">
        <v>505</v>
      </c>
      <c r="G62" s="139">
        <v>5</v>
      </c>
      <c r="H62" s="140">
        <v>22</v>
      </c>
    </row>
    <row r="63" spans="2:8" ht="52.5" customHeight="1" thickBot="1" x14ac:dyDescent="0.2">
      <c r="B63" s="141"/>
      <c r="C63" s="1303" t="s">
        <v>51</v>
      </c>
      <c r="D63" s="1303"/>
      <c r="E63" s="1304"/>
      <c r="F63" s="142">
        <v>9375</v>
      </c>
      <c r="G63" s="142">
        <v>9554</v>
      </c>
      <c r="H63" s="143">
        <v>9073</v>
      </c>
    </row>
    <row r="64" spans="2:8" ht="15" customHeight="1" x14ac:dyDescent="0.15"/>
  </sheetData>
  <sheetProtection algorithmName="SHA-512" hashValue="sQZwoI0TPyn3zXKq/UMJehblAvU4oS62WRwoC2F/iyQ4YWxoazsE0T2cpWmmFP8Efo13hPG/1iE7HPQLI4mwyw==" saltValue="7mcWdJdJiIRT+Wlv++CR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546</v>
      </c>
      <c r="BQ50" s="1324"/>
      <c r="BR50" s="1324"/>
      <c r="BS50" s="1324"/>
      <c r="BT50" s="1324"/>
      <c r="BU50" s="1324"/>
      <c r="BV50" s="1324"/>
      <c r="BW50" s="1324"/>
      <c r="BX50" s="1324" t="s">
        <v>547</v>
      </c>
      <c r="BY50" s="1324"/>
      <c r="BZ50" s="1324"/>
      <c r="CA50" s="1324"/>
      <c r="CB50" s="1324"/>
      <c r="CC50" s="1324"/>
      <c r="CD50" s="1324"/>
      <c r="CE50" s="1324"/>
      <c r="CF50" s="1324" t="s">
        <v>548</v>
      </c>
      <c r="CG50" s="1324"/>
      <c r="CH50" s="1324"/>
      <c r="CI50" s="1324"/>
      <c r="CJ50" s="1324"/>
      <c r="CK50" s="1324"/>
      <c r="CL50" s="1324"/>
      <c r="CM50" s="1324"/>
      <c r="CN50" s="1324" t="s">
        <v>549</v>
      </c>
      <c r="CO50" s="1324"/>
      <c r="CP50" s="1324"/>
      <c r="CQ50" s="1324"/>
      <c r="CR50" s="1324"/>
      <c r="CS50" s="1324"/>
      <c r="CT50" s="1324"/>
      <c r="CU50" s="1324"/>
      <c r="CV50" s="1324" t="s">
        <v>550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591</v>
      </c>
      <c r="AO51" s="1327"/>
      <c r="AP51" s="1327"/>
      <c r="AQ51" s="1327"/>
      <c r="AR51" s="1327"/>
      <c r="AS51" s="1327"/>
      <c r="AT51" s="1327"/>
      <c r="AU51" s="1327"/>
      <c r="AV51" s="1327"/>
      <c r="AW51" s="1327"/>
      <c r="AX51" s="1327"/>
      <c r="AY51" s="1327"/>
      <c r="AZ51" s="1327"/>
      <c r="BA51" s="1327"/>
      <c r="BB51" s="1327" t="s">
        <v>592</v>
      </c>
      <c r="BC51" s="1327"/>
      <c r="BD51" s="1327"/>
      <c r="BE51" s="1327"/>
      <c r="BF51" s="1327"/>
      <c r="BG51" s="1327"/>
      <c r="BH51" s="1327"/>
      <c r="BI51" s="1327"/>
      <c r="BJ51" s="1327"/>
      <c r="BK51" s="1327"/>
      <c r="BL51" s="1327"/>
      <c r="BM51" s="1327"/>
      <c r="BN51" s="1327"/>
      <c r="BO51" s="1327"/>
      <c r="BP51" s="1325">
        <v>82.4</v>
      </c>
      <c r="BQ51" s="1325"/>
      <c r="BR51" s="1325"/>
      <c r="BS51" s="1325"/>
      <c r="BT51" s="1325"/>
      <c r="BU51" s="1325"/>
      <c r="BV51" s="1325"/>
      <c r="BW51" s="1325"/>
      <c r="BX51" s="1325">
        <v>84.4</v>
      </c>
      <c r="BY51" s="1325"/>
      <c r="BZ51" s="1325"/>
      <c r="CA51" s="1325"/>
      <c r="CB51" s="1325"/>
      <c r="CC51" s="1325"/>
      <c r="CD51" s="1325"/>
      <c r="CE51" s="1325"/>
      <c r="CF51" s="1325">
        <v>87.7</v>
      </c>
      <c r="CG51" s="1325"/>
      <c r="CH51" s="1325"/>
      <c r="CI51" s="1325"/>
      <c r="CJ51" s="1325"/>
      <c r="CK51" s="1325"/>
      <c r="CL51" s="1325"/>
      <c r="CM51" s="1325"/>
      <c r="CN51" s="1325">
        <v>90.9</v>
      </c>
      <c r="CO51" s="1325"/>
      <c r="CP51" s="1325"/>
      <c r="CQ51" s="1325"/>
      <c r="CR51" s="1325"/>
      <c r="CS51" s="1325"/>
      <c r="CT51" s="1325"/>
      <c r="CU51" s="1325"/>
      <c r="CV51" s="1325">
        <v>80.099999999999994</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593</v>
      </c>
      <c r="BC53" s="1327"/>
      <c r="BD53" s="1327"/>
      <c r="BE53" s="1327"/>
      <c r="BF53" s="1327"/>
      <c r="BG53" s="1327"/>
      <c r="BH53" s="1327"/>
      <c r="BI53" s="1327"/>
      <c r="BJ53" s="1327"/>
      <c r="BK53" s="1327"/>
      <c r="BL53" s="1327"/>
      <c r="BM53" s="1327"/>
      <c r="BN53" s="1327"/>
      <c r="BO53" s="1327"/>
      <c r="BP53" s="1325">
        <v>47</v>
      </c>
      <c r="BQ53" s="1325"/>
      <c r="BR53" s="1325"/>
      <c r="BS53" s="1325"/>
      <c r="BT53" s="1325"/>
      <c r="BU53" s="1325"/>
      <c r="BV53" s="1325"/>
      <c r="BW53" s="1325"/>
      <c r="BX53" s="1325">
        <v>54.3</v>
      </c>
      <c r="BY53" s="1325"/>
      <c r="BZ53" s="1325"/>
      <c r="CA53" s="1325"/>
      <c r="CB53" s="1325"/>
      <c r="CC53" s="1325"/>
      <c r="CD53" s="1325"/>
      <c r="CE53" s="1325"/>
      <c r="CF53" s="1325">
        <v>55.5</v>
      </c>
      <c r="CG53" s="1325"/>
      <c r="CH53" s="1325"/>
      <c r="CI53" s="1325"/>
      <c r="CJ53" s="1325"/>
      <c r="CK53" s="1325"/>
      <c r="CL53" s="1325"/>
      <c r="CM53" s="1325"/>
      <c r="CN53" s="1325">
        <v>57.3</v>
      </c>
      <c r="CO53" s="1325"/>
      <c r="CP53" s="1325"/>
      <c r="CQ53" s="1325"/>
      <c r="CR53" s="1325"/>
      <c r="CS53" s="1325"/>
      <c r="CT53" s="1325"/>
      <c r="CU53" s="1325"/>
      <c r="CV53" s="1325">
        <v>58.7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594</v>
      </c>
      <c r="AO55" s="1324"/>
      <c r="AP55" s="1324"/>
      <c r="AQ55" s="1324"/>
      <c r="AR55" s="1324"/>
      <c r="AS55" s="1324"/>
      <c r="AT55" s="1324"/>
      <c r="AU55" s="1324"/>
      <c r="AV55" s="1324"/>
      <c r="AW55" s="1324"/>
      <c r="AX55" s="1324"/>
      <c r="AY55" s="1324"/>
      <c r="AZ55" s="1324"/>
      <c r="BA55" s="1324"/>
      <c r="BB55" s="1327" t="s">
        <v>592</v>
      </c>
      <c r="BC55" s="1327"/>
      <c r="BD55" s="1327"/>
      <c r="BE55" s="1327"/>
      <c r="BF55" s="1327"/>
      <c r="BG55" s="1327"/>
      <c r="BH55" s="1327"/>
      <c r="BI55" s="1327"/>
      <c r="BJ55" s="1327"/>
      <c r="BK55" s="1327"/>
      <c r="BL55" s="1327"/>
      <c r="BM55" s="1327"/>
      <c r="BN55" s="1327"/>
      <c r="BO55" s="1327"/>
      <c r="BP55" s="1325">
        <v>54.6</v>
      </c>
      <c r="BQ55" s="1325"/>
      <c r="BR55" s="1325"/>
      <c r="BS55" s="1325"/>
      <c r="BT55" s="1325"/>
      <c r="BU55" s="1325"/>
      <c r="BV55" s="1325"/>
      <c r="BW55" s="1325"/>
      <c r="BX55" s="1325">
        <v>53.2</v>
      </c>
      <c r="BY55" s="1325"/>
      <c r="BZ55" s="1325"/>
      <c r="CA55" s="1325"/>
      <c r="CB55" s="1325"/>
      <c r="CC55" s="1325"/>
      <c r="CD55" s="1325"/>
      <c r="CE55" s="1325"/>
      <c r="CF55" s="1325">
        <v>47.9</v>
      </c>
      <c r="CG55" s="1325"/>
      <c r="CH55" s="1325"/>
      <c r="CI55" s="1325"/>
      <c r="CJ55" s="1325"/>
      <c r="CK55" s="1325"/>
      <c r="CL55" s="1325"/>
      <c r="CM55" s="1325"/>
      <c r="CN55" s="1325">
        <v>49</v>
      </c>
      <c r="CO55" s="1325"/>
      <c r="CP55" s="1325"/>
      <c r="CQ55" s="1325"/>
      <c r="CR55" s="1325"/>
      <c r="CS55" s="1325"/>
      <c r="CT55" s="1325"/>
      <c r="CU55" s="1325"/>
      <c r="CV55" s="1325">
        <v>41.3</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593</v>
      </c>
      <c r="BC57" s="1327"/>
      <c r="BD57" s="1327"/>
      <c r="BE57" s="1327"/>
      <c r="BF57" s="1327"/>
      <c r="BG57" s="1327"/>
      <c r="BH57" s="1327"/>
      <c r="BI57" s="1327"/>
      <c r="BJ57" s="1327"/>
      <c r="BK57" s="1327"/>
      <c r="BL57" s="1327"/>
      <c r="BM57" s="1327"/>
      <c r="BN57" s="1327"/>
      <c r="BO57" s="1327"/>
      <c r="BP57" s="1325">
        <v>58.3</v>
      </c>
      <c r="BQ57" s="1325"/>
      <c r="BR57" s="1325"/>
      <c r="BS57" s="1325"/>
      <c r="BT57" s="1325"/>
      <c r="BU57" s="1325"/>
      <c r="BV57" s="1325"/>
      <c r="BW57" s="1325"/>
      <c r="BX57" s="1325">
        <v>59.6</v>
      </c>
      <c r="BY57" s="1325"/>
      <c r="BZ57" s="1325"/>
      <c r="CA57" s="1325"/>
      <c r="CB57" s="1325"/>
      <c r="CC57" s="1325"/>
      <c r="CD57" s="1325"/>
      <c r="CE57" s="1325"/>
      <c r="CF57" s="1325">
        <v>60.8</v>
      </c>
      <c r="CG57" s="1325"/>
      <c r="CH57" s="1325"/>
      <c r="CI57" s="1325"/>
      <c r="CJ57" s="1325"/>
      <c r="CK57" s="1325"/>
      <c r="CL57" s="1325"/>
      <c r="CM57" s="1325"/>
      <c r="CN57" s="1325">
        <v>61</v>
      </c>
      <c r="CO57" s="1325"/>
      <c r="CP57" s="1325"/>
      <c r="CQ57" s="1325"/>
      <c r="CR57" s="1325"/>
      <c r="CS57" s="1325"/>
      <c r="CT57" s="1325"/>
      <c r="CU57" s="1325"/>
      <c r="CV57" s="1325">
        <v>63</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1" t="s">
        <v>598</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x14ac:dyDescent="0.15">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x14ac:dyDescent="0.15">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x14ac:dyDescent="0.15">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x14ac:dyDescent="0.15">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546</v>
      </c>
      <c r="BQ72" s="1324"/>
      <c r="BR72" s="1324"/>
      <c r="BS72" s="1324"/>
      <c r="BT72" s="1324"/>
      <c r="BU72" s="1324"/>
      <c r="BV72" s="1324"/>
      <c r="BW72" s="1324"/>
      <c r="BX72" s="1324" t="s">
        <v>547</v>
      </c>
      <c r="BY72" s="1324"/>
      <c r="BZ72" s="1324"/>
      <c r="CA72" s="1324"/>
      <c r="CB72" s="1324"/>
      <c r="CC72" s="1324"/>
      <c r="CD72" s="1324"/>
      <c r="CE72" s="1324"/>
      <c r="CF72" s="1324" t="s">
        <v>548</v>
      </c>
      <c r="CG72" s="1324"/>
      <c r="CH72" s="1324"/>
      <c r="CI72" s="1324"/>
      <c r="CJ72" s="1324"/>
      <c r="CK72" s="1324"/>
      <c r="CL72" s="1324"/>
      <c r="CM72" s="1324"/>
      <c r="CN72" s="1324" t="s">
        <v>549</v>
      </c>
      <c r="CO72" s="1324"/>
      <c r="CP72" s="1324"/>
      <c r="CQ72" s="1324"/>
      <c r="CR72" s="1324"/>
      <c r="CS72" s="1324"/>
      <c r="CT72" s="1324"/>
      <c r="CU72" s="1324"/>
      <c r="CV72" s="1324" t="s">
        <v>550</v>
      </c>
      <c r="CW72" s="1324"/>
      <c r="CX72" s="1324"/>
      <c r="CY72" s="1324"/>
      <c r="CZ72" s="1324"/>
      <c r="DA72" s="1324"/>
      <c r="DB72" s="1324"/>
      <c r="DC72" s="1324"/>
    </row>
    <row r="73" spans="2:107" x14ac:dyDescent="0.15">
      <c r="B73" s="397"/>
      <c r="G73" s="1330"/>
      <c r="H73" s="1330"/>
      <c r="I73" s="1330"/>
      <c r="J73" s="1330"/>
      <c r="K73" s="1340"/>
      <c r="L73" s="1340"/>
      <c r="M73" s="1340"/>
      <c r="N73" s="1340"/>
      <c r="AM73" s="406"/>
      <c r="AN73" s="1327" t="s">
        <v>591</v>
      </c>
      <c r="AO73" s="1327"/>
      <c r="AP73" s="1327"/>
      <c r="AQ73" s="1327"/>
      <c r="AR73" s="1327"/>
      <c r="AS73" s="1327"/>
      <c r="AT73" s="1327"/>
      <c r="AU73" s="1327"/>
      <c r="AV73" s="1327"/>
      <c r="AW73" s="1327"/>
      <c r="AX73" s="1327"/>
      <c r="AY73" s="1327"/>
      <c r="AZ73" s="1327"/>
      <c r="BA73" s="1327"/>
      <c r="BB73" s="1327" t="s">
        <v>592</v>
      </c>
      <c r="BC73" s="1327"/>
      <c r="BD73" s="1327"/>
      <c r="BE73" s="1327"/>
      <c r="BF73" s="1327"/>
      <c r="BG73" s="1327"/>
      <c r="BH73" s="1327"/>
      <c r="BI73" s="1327"/>
      <c r="BJ73" s="1327"/>
      <c r="BK73" s="1327"/>
      <c r="BL73" s="1327"/>
      <c r="BM73" s="1327"/>
      <c r="BN73" s="1327"/>
      <c r="BO73" s="1327"/>
      <c r="BP73" s="1325">
        <v>82.4</v>
      </c>
      <c r="BQ73" s="1325"/>
      <c r="BR73" s="1325"/>
      <c r="BS73" s="1325"/>
      <c r="BT73" s="1325"/>
      <c r="BU73" s="1325"/>
      <c r="BV73" s="1325"/>
      <c r="BW73" s="1325"/>
      <c r="BX73" s="1325">
        <v>84.4</v>
      </c>
      <c r="BY73" s="1325"/>
      <c r="BZ73" s="1325"/>
      <c r="CA73" s="1325"/>
      <c r="CB73" s="1325"/>
      <c r="CC73" s="1325"/>
      <c r="CD73" s="1325"/>
      <c r="CE73" s="1325"/>
      <c r="CF73" s="1325">
        <v>87.7</v>
      </c>
      <c r="CG73" s="1325"/>
      <c r="CH73" s="1325"/>
      <c r="CI73" s="1325"/>
      <c r="CJ73" s="1325"/>
      <c r="CK73" s="1325"/>
      <c r="CL73" s="1325"/>
      <c r="CM73" s="1325"/>
      <c r="CN73" s="1325">
        <v>90.9</v>
      </c>
      <c r="CO73" s="1325"/>
      <c r="CP73" s="1325"/>
      <c r="CQ73" s="1325"/>
      <c r="CR73" s="1325"/>
      <c r="CS73" s="1325"/>
      <c r="CT73" s="1325"/>
      <c r="CU73" s="1325"/>
      <c r="CV73" s="1325">
        <v>80.099999999999994</v>
      </c>
      <c r="CW73" s="1325"/>
      <c r="CX73" s="1325"/>
      <c r="CY73" s="1325"/>
      <c r="CZ73" s="1325"/>
      <c r="DA73" s="1325"/>
      <c r="DB73" s="1325"/>
      <c r="DC73" s="1325"/>
    </row>
    <row r="74" spans="2:107" x14ac:dyDescent="0.15">
      <c r="B74" s="397"/>
      <c r="G74" s="1330"/>
      <c r="H74" s="1330"/>
      <c r="I74" s="1330"/>
      <c r="J74" s="1330"/>
      <c r="K74" s="1340"/>
      <c r="L74" s="1340"/>
      <c r="M74" s="1340"/>
      <c r="N74" s="134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596</v>
      </c>
      <c r="BC75" s="1327"/>
      <c r="BD75" s="1327"/>
      <c r="BE75" s="1327"/>
      <c r="BF75" s="1327"/>
      <c r="BG75" s="1327"/>
      <c r="BH75" s="1327"/>
      <c r="BI75" s="1327"/>
      <c r="BJ75" s="1327"/>
      <c r="BK75" s="1327"/>
      <c r="BL75" s="1327"/>
      <c r="BM75" s="1327"/>
      <c r="BN75" s="1327"/>
      <c r="BO75" s="1327"/>
      <c r="BP75" s="1325">
        <v>11.4</v>
      </c>
      <c r="BQ75" s="1325"/>
      <c r="BR75" s="1325"/>
      <c r="BS75" s="1325"/>
      <c r="BT75" s="1325"/>
      <c r="BU75" s="1325"/>
      <c r="BV75" s="1325"/>
      <c r="BW75" s="1325"/>
      <c r="BX75" s="1325">
        <v>11.6</v>
      </c>
      <c r="BY75" s="1325"/>
      <c r="BZ75" s="1325"/>
      <c r="CA75" s="1325"/>
      <c r="CB75" s="1325"/>
      <c r="CC75" s="1325"/>
      <c r="CD75" s="1325"/>
      <c r="CE75" s="1325"/>
      <c r="CF75" s="1325">
        <v>12</v>
      </c>
      <c r="CG75" s="1325"/>
      <c r="CH75" s="1325"/>
      <c r="CI75" s="1325"/>
      <c r="CJ75" s="1325"/>
      <c r="CK75" s="1325"/>
      <c r="CL75" s="1325"/>
      <c r="CM75" s="1325"/>
      <c r="CN75" s="1325">
        <v>12.4</v>
      </c>
      <c r="CO75" s="1325"/>
      <c r="CP75" s="1325"/>
      <c r="CQ75" s="1325"/>
      <c r="CR75" s="1325"/>
      <c r="CS75" s="1325"/>
      <c r="CT75" s="1325"/>
      <c r="CU75" s="1325"/>
      <c r="CV75" s="1325">
        <v>12.4</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40"/>
      <c r="L77" s="1340"/>
      <c r="M77" s="1340"/>
      <c r="N77" s="1340"/>
      <c r="AN77" s="1324" t="s">
        <v>594</v>
      </c>
      <c r="AO77" s="1324"/>
      <c r="AP77" s="1324"/>
      <c r="AQ77" s="1324"/>
      <c r="AR77" s="1324"/>
      <c r="AS77" s="1324"/>
      <c r="AT77" s="1324"/>
      <c r="AU77" s="1324"/>
      <c r="AV77" s="1324"/>
      <c r="AW77" s="1324"/>
      <c r="AX77" s="1324"/>
      <c r="AY77" s="1324"/>
      <c r="AZ77" s="1324"/>
      <c r="BA77" s="1324"/>
      <c r="BB77" s="1327" t="s">
        <v>592</v>
      </c>
      <c r="BC77" s="1327"/>
      <c r="BD77" s="1327"/>
      <c r="BE77" s="1327"/>
      <c r="BF77" s="1327"/>
      <c r="BG77" s="1327"/>
      <c r="BH77" s="1327"/>
      <c r="BI77" s="1327"/>
      <c r="BJ77" s="1327"/>
      <c r="BK77" s="1327"/>
      <c r="BL77" s="1327"/>
      <c r="BM77" s="1327"/>
      <c r="BN77" s="1327"/>
      <c r="BO77" s="1327"/>
      <c r="BP77" s="1325">
        <v>54.6</v>
      </c>
      <c r="BQ77" s="1325"/>
      <c r="BR77" s="1325"/>
      <c r="BS77" s="1325"/>
      <c r="BT77" s="1325"/>
      <c r="BU77" s="1325"/>
      <c r="BV77" s="1325"/>
      <c r="BW77" s="1325"/>
      <c r="BX77" s="1325">
        <v>53.2</v>
      </c>
      <c r="BY77" s="1325"/>
      <c r="BZ77" s="1325"/>
      <c r="CA77" s="1325"/>
      <c r="CB77" s="1325"/>
      <c r="CC77" s="1325"/>
      <c r="CD77" s="1325"/>
      <c r="CE77" s="1325"/>
      <c r="CF77" s="1325">
        <v>47.9</v>
      </c>
      <c r="CG77" s="1325"/>
      <c r="CH77" s="1325"/>
      <c r="CI77" s="1325"/>
      <c r="CJ77" s="1325"/>
      <c r="CK77" s="1325"/>
      <c r="CL77" s="1325"/>
      <c r="CM77" s="1325"/>
      <c r="CN77" s="1325">
        <v>49</v>
      </c>
      <c r="CO77" s="1325"/>
      <c r="CP77" s="1325"/>
      <c r="CQ77" s="1325"/>
      <c r="CR77" s="1325"/>
      <c r="CS77" s="1325"/>
      <c r="CT77" s="1325"/>
      <c r="CU77" s="1325"/>
      <c r="CV77" s="1325">
        <v>41.3</v>
      </c>
      <c r="CW77" s="1325"/>
      <c r="CX77" s="1325"/>
      <c r="CY77" s="1325"/>
      <c r="CZ77" s="1325"/>
      <c r="DA77" s="1325"/>
      <c r="DB77" s="1325"/>
      <c r="DC77" s="1325"/>
    </row>
    <row r="78" spans="2:107" x14ac:dyDescent="0.15">
      <c r="B78" s="397"/>
      <c r="G78" s="1320"/>
      <c r="H78" s="1320"/>
      <c r="I78" s="1320"/>
      <c r="J78" s="1320"/>
      <c r="K78" s="1340"/>
      <c r="L78" s="1340"/>
      <c r="M78" s="1340"/>
      <c r="N78" s="134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41"/>
      <c r="L79" s="1341"/>
      <c r="M79" s="1341"/>
      <c r="N79" s="1341"/>
      <c r="AN79" s="1324"/>
      <c r="AO79" s="1324"/>
      <c r="AP79" s="1324"/>
      <c r="AQ79" s="1324"/>
      <c r="AR79" s="1324"/>
      <c r="AS79" s="1324"/>
      <c r="AT79" s="1324"/>
      <c r="AU79" s="1324"/>
      <c r="AV79" s="1324"/>
      <c r="AW79" s="1324"/>
      <c r="AX79" s="1324"/>
      <c r="AY79" s="1324"/>
      <c r="AZ79" s="1324"/>
      <c r="BA79" s="1324"/>
      <c r="BB79" s="1327" t="s">
        <v>596</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9.8000000000000007</v>
      </c>
      <c r="BY79" s="1325"/>
      <c r="BZ79" s="1325"/>
      <c r="CA79" s="1325"/>
      <c r="CB79" s="1325"/>
      <c r="CC79" s="1325"/>
      <c r="CD79" s="1325"/>
      <c r="CE79" s="1325"/>
      <c r="CF79" s="1325">
        <v>9.6</v>
      </c>
      <c r="CG79" s="1325"/>
      <c r="CH79" s="1325"/>
      <c r="CI79" s="1325"/>
      <c r="CJ79" s="1325"/>
      <c r="CK79" s="1325"/>
      <c r="CL79" s="1325"/>
      <c r="CM79" s="1325"/>
      <c r="CN79" s="1325">
        <v>9.5</v>
      </c>
      <c r="CO79" s="1325"/>
      <c r="CP79" s="1325"/>
      <c r="CQ79" s="1325"/>
      <c r="CR79" s="1325"/>
      <c r="CS79" s="1325"/>
      <c r="CT79" s="1325"/>
      <c r="CU79" s="1325"/>
      <c r="CV79" s="1325">
        <v>9.1999999999999993</v>
      </c>
      <c r="CW79" s="1325"/>
      <c r="CX79" s="1325"/>
      <c r="CY79" s="1325"/>
      <c r="CZ79" s="1325"/>
      <c r="DA79" s="1325"/>
      <c r="DB79" s="1325"/>
      <c r="DC79" s="1325"/>
    </row>
    <row r="80" spans="2:107" x14ac:dyDescent="0.15">
      <c r="B80" s="397"/>
      <c r="G80" s="1320"/>
      <c r="H80" s="1320"/>
      <c r="I80" s="1329"/>
      <c r="J80" s="1329"/>
      <c r="K80" s="1341"/>
      <c r="L80" s="1341"/>
      <c r="M80" s="1341"/>
      <c r="N80" s="134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yyppg5eifVYkEi3PjpsywJOVCwCPj8iro2sHlgAzjdWoYpca363eivEmT+HMC5nlgF0/GVt6/FAEmAt2JdvOw==" saltValue="ef3EUj2vPjo580DF4eh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HoPmBqyHB/yYTXqcM6JHJIre5PwVDePvYIPTXmcIkQdUv/G5okXA2TbckzmFHEbz4DhkPr0NKk4nl6fxwAn2gA==" saltValue="IvZKYUL8IgfuJbN8OIp/G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D3d2X3oNaVsaBc0kLkPU9CRwe/ud/dnvyTCXmsHvvrzKh4vzSHXJUAvC8Ul0zgMPT1O1lkcXps1eyIR9yMv8Vg==" saltValue="OrSWU51DVQpWZwX/lkSDS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86796</v>
      </c>
      <c r="E3" s="162"/>
      <c r="F3" s="163">
        <v>83280</v>
      </c>
      <c r="G3" s="164"/>
      <c r="H3" s="165"/>
    </row>
    <row r="4" spans="1:8" x14ac:dyDescent="0.15">
      <c r="A4" s="166"/>
      <c r="B4" s="167"/>
      <c r="C4" s="168"/>
      <c r="D4" s="169">
        <v>24345</v>
      </c>
      <c r="E4" s="170"/>
      <c r="F4" s="171">
        <v>43123</v>
      </c>
      <c r="G4" s="172"/>
      <c r="H4" s="173"/>
    </row>
    <row r="5" spans="1:8" x14ac:dyDescent="0.15">
      <c r="A5" s="154" t="s">
        <v>538</v>
      </c>
      <c r="B5" s="159"/>
      <c r="C5" s="160"/>
      <c r="D5" s="161">
        <v>57348</v>
      </c>
      <c r="E5" s="162"/>
      <c r="F5" s="163">
        <v>88968</v>
      </c>
      <c r="G5" s="164"/>
      <c r="H5" s="165"/>
    </row>
    <row r="6" spans="1:8" x14ac:dyDescent="0.15">
      <c r="A6" s="166"/>
      <c r="B6" s="167"/>
      <c r="C6" s="168"/>
      <c r="D6" s="169">
        <v>19107</v>
      </c>
      <c r="E6" s="170"/>
      <c r="F6" s="171">
        <v>45482</v>
      </c>
      <c r="G6" s="172"/>
      <c r="H6" s="173"/>
    </row>
    <row r="7" spans="1:8" x14ac:dyDescent="0.15">
      <c r="A7" s="154" t="s">
        <v>539</v>
      </c>
      <c r="B7" s="159"/>
      <c r="C7" s="160"/>
      <c r="D7" s="161">
        <v>81726</v>
      </c>
      <c r="E7" s="162"/>
      <c r="F7" s="163">
        <v>85173</v>
      </c>
      <c r="G7" s="164"/>
      <c r="H7" s="165"/>
    </row>
    <row r="8" spans="1:8" x14ac:dyDescent="0.15">
      <c r="A8" s="166"/>
      <c r="B8" s="167"/>
      <c r="C8" s="168"/>
      <c r="D8" s="169">
        <v>36487</v>
      </c>
      <c r="E8" s="170"/>
      <c r="F8" s="171">
        <v>43913</v>
      </c>
      <c r="G8" s="172"/>
      <c r="H8" s="173"/>
    </row>
    <row r="9" spans="1:8" x14ac:dyDescent="0.15">
      <c r="A9" s="154" t="s">
        <v>540</v>
      </c>
      <c r="B9" s="159"/>
      <c r="C9" s="160"/>
      <c r="D9" s="161">
        <v>54428</v>
      </c>
      <c r="E9" s="162"/>
      <c r="F9" s="163">
        <v>94081</v>
      </c>
      <c r="G9" s="164"/>
      <c r="H9" s="165"/>
    </row>
    <row r="10" spans="1:8" x14ac:dyDescent="0.15">
      <c r="A10" s="166"/>
      <c r="B10" s="167"/>
      <c r="C10" s="168"/>
      <c r="D10" s="169">
        <v>24779</v>
      </c>
      <c r="E10" s="170"/>
      <c r="F10" s="171">
        <v>48949</v>
      </c>
      <c r="G10" s="172"/>
      <c r="H10" s="173"/>
    </row>
    <row r="11" spans="1:8" x14ac:dyDescent="0.15">
      <c r="A11" s="154" t="s">
        <v>541</v>
      </c>
      <c r="B11" s="159"/>
      <c r="C11" s="160"/>
      <c r="D11" s="161">
        <v>51769</v>
      </c>
      <c r="E11" s="162"/>
      <c r="F11" s="163">
        <v>92632</v>
      </c>
      <c r="G11" s="164"/>
      <c r="H11" s="165"/>
    </row>
    <row r="12" spans="1:8" x14ac:dyDescent="0.15">
      <c r="A12" s="166"/>
      <c r="B12" s="167"/>
      <c r="C12" s="174"/>
      <c r="D12" s="169">
        <v>31487</v>
      </c>
      <c r="E12" s="170"/>
      <c r="F12" s="171">
        <v>47978</v>
      </c>
      <c r="G12" s="172"/>
      <c r="H12" s="173"/>
    </row>
    <row r="13" spans="1:8" x14ac:dyDescent="0.15">
      <c r="A13" s="154"/>
      <c r="B13" s="159"/>
      <c r="C13" s="175"/>
      <c r="D13" s="176">
        <v>66413</v>
      </c>
      <c r="E13" s="177"/>
      <c r="F13" s="178">
        <v>88827</v>
      </c>
      <c r="G13" s="179"/>
      <c r="H13" s="165"/>
    </row>
    <row r="14" spans="1:8" x14ac:dyDescent="0.15">
      <c r="A14" s="166"/>
      <c r="B14" s="167"/>
      <c r="C14" s="168"/>
      <c r="D14" s="169">
        <v>27241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3.98</v>
      </c>
      <c r="C19" s="180">
        <f>ROUND(VALUE(SUBSTITUTE(実質収支比率等に係る経年分析!G$48,"▲","-")),2)</f>
        <v>3.61</v>
      </c>
      <c r="D19" s="180">
        <f>ROUND(VALUE(SUBSTITUTE(実質収支比率等に係る経年分析!H$48,"▲","-")),2)</f>
        <v>3.53</v>
      </c>
      <c r="E19" s="180">
        <f>ROUND(VALUE(SUBSTITUTE(実質収支比率等に係る経年分析!I$48,"▲","-")),2)</f>
        <v>6.23</v>
      </c>
      <c r="F19" s="180">
        <f>ROUND(VALUE(SUBSTITUTE(実質収支比率等に係る経年分析!J$48,"▲","-")),2)</f>
        <v>7.63</v>
      </c>
    </row>
    <row r="20" spans="1:11" x14ac:dyDescent="0.15">
      <c r="A20" s="180" t="s">
        <v>55</v>
      </c>
      <c r="B20" s="180">
        <f>ROUND(VALUE(SUBSTITUTE(実質収支比率等に係る経年分析!F$47,"▲","-")),2)</f>
        <v>30.24</v>
      </c>
      <c r="C20" s="180">
        <f>ROUND(VALUE(SUBSTITUTE(実質収支比率等に係る経年分析!G$47,"▲","-")),2)</f>
        <v>31.33</v>
      </c>
      <c r="D20" s="180">
        <f>ROUND(VALUE(SUBSTITUTE(実質収支比率等に係る経年分析!H$47,"▲","-")),2)</f>
        <v>31.81</v>
      </c>
      <c r="E20" s="180">
        <f>ROUND(VALUE(SUBSTITUTE(実質収支比率等に係る経年分析!I$47,"▲","-")),2)</f>
        <v>32</v>
      </c>
      <c r="F20" s="180">
        <f>ROUND(VALUE(SUBSTITUTE(実質収支比率等に係る経年分析!J$47,"▲","-")),2)</f>
        <v>30.18</v>
      </c>
    </row>
    <row r="21" spans="1:11" x14ac:dyDescent="0.15">
      <c r="A21" s="180" t="s">
        <v>56</v>
      </c>
      <c r="B21" s="180">
        <f>IF(ISNUMBER(VALUE(SUBSTITUTE(実質収支比率等に係る経年分析!F$49,"▲","-"))),ROUND(VALUE(SUBSTITUTE(実質収支比率等に係る経年分析!F$49,"▲","-")),2),NA())</f>
        <v>4.91</v>
      </c>
      <c r="C21" s="180">
        <f>IF(ISNUMBER(VALUE(SUBSTITUTE(実質収支比率等に係る経年分析!G$49,"▲","-"))),ROUND(VALUE(SUBSTITUTE(実質収支比率等に係る経年分析!G$49,"▲","-")),2),NA())</f>
        <v>-0.57999999999999996</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0.53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養護老人ホーム愛宕荘特別会計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1.44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皆瀬更生園特別会計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4.7300000000000004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3009</v>
      </c>
      <c r="E42" s="182"/>
      <c r="F42" s="182"/>
      <c r="G42" s="182">
        <f>'実質公債費比率（分子）の構造'!L$52</f>
        <v>2967</v>
      </c>
      <c r="H42" s="182"/>
      <c r="I42" s="182"/>
      <c r="J42" s="182">
        <f>'実質公債費比率（分子）の構造'!M$52</f>
        <v>2890</v>
      </c>
      <c r="K42" s="182"/>
      <c r="L42" s="182"/>
      <c r="M42" s="182">
        <f>'実質公債費比率（分子）の構造'!N$52</f>
        <v>2810</v>
      </c>
      <c r="N42" s="182"/>
      <c r="O42" s="182"/>
      <c r="P42" s="182">
        <f>'実質公債費比率（分子）の構造'!O$52</f>
        <v>2885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89</v>
      </c>
      <c r="C44" s="182"/>
      <c r="D44" s="182"/>
      <c r="E44" s="182">
        <f>'実質公債費比率（分子）の構造'!L$50</f>
        <v>87</v>
      </c>
      <c r="F44" s="182"/>
      <c r="G44" s="182"/>
      <c r="H44" s="182">
        <f>'実質公債費比率（分子）の構造'!M$50</f>
        <v>80</v>
      </c>
      <c r="I44" s="182"/>
      <c r="J44" s="182"/>
      <c r="K44" s="182">
        <f>'実質公債費比率（分子）の構造'!N$50</f>
        <v>69</v>
      </c>
      <c r="L44" s="182"/>
      <c r="M44" s="182"/>
      <c r="N44" s="182">
        <f>'実質公債費比率（分子）の構造'!O$50</f>
        <v>57</v>
      </c>
      <c r="O44" s="182"/>
      <c r="P44" s="182"/>
    </row>
    <row r="45" spans="1:16" x14ac:dyDescent="0.15">
      <c r="A45" s="182" t="s">
        <v>66</v>
      </c>
      <c r="B45" s="182">
        <f>'実質公債費比率（分子）の構造'!K$49</f>
        <v>246</v>
      </c>
      <c r="C45" s="182"/>
      <c r="D45" s="182"/>
      <c r="E45" s="182">
        <f>'実質公債費比率（分子）の構造'!L$49</f>
        <v>217</v>
      </c>
      <c r="F45" s="182"/>
      <c r="G45" s="182"/>
      <c r="H45" s="182">
        <f>'実質公債費比率（分子）の構造'!M$49</f>
        <v>215</v>
      </c>
      <c r="I45" s="182"/>
      <c r="J45" s="182"/>
      <c r="K45" s="182">
        <f>'実質公債費比率（分子）の構造'!N$49</f>
        <v>218</v>
      </c>
      <c r="L45" s="182"/>
      <c r="M45" s="182"/>
      <c r="N45" s="182">
        <f>'実質公債費比率（分子）の構造'!O$49</f>
        <v>254</v>
      </c>
      <c r="O45" s="182"/>
      <c r="P45" s="182"/>
    </row>
    <row r="46" spans="1:16" x14ac:dyDescent="0.15">
      <c r="A46" s="182" t="s">
        <v>67</v>
      </c>
      <c r="B46" s="182">
        <f>'実質公債費比率（分子）の構造'!K$48</f>
        <v>1112</v>
      </c>
      <c r="C46" s="182"/>
      <c r="D46" s="182"/>
      <c r="E46" s="182">
        <f>'実質公債費比率（分子）の構造'!L$48</f>
        <v>1299</v>
      </c>
      <c r="F46" s="182"/>
      <c r="G46" s="182"/>
      <c r="H46" s="182">
        <f>'実質公債費比率（分子）の構造'!M$48</f>
        <v>1315</v>
      </c>
      <c r="I46" s="182"/>
      <c r="J46" s="182"/>
      <c r="K46" s="182">
        <f>'実質公債費比率（分子）の構造'!N$48</f>
        <v>1217</v>
      </c>
      <c r="L46" s="182"/>
      <c r="M46" s="182"/>
      <c r="N46" s="182">
        <f>'実質公債費比率（分子）の構造'!O$48</f>
        <v>1107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3102</v>
      </c>
      <c r="C49" s="182"/>
      <c r="D49" s="182"/>
      <c r="E49" s="182">
        <f>'実質公債費比率（分子）の構造'!L$45</f>
        <v>2961</v>
      </c>
      <c r="F49" s="182"/>
      <c r="G49" s="182"/>
      <c r="H49" s="182">
        <f>'実質公債費比率（分子）の構造'!M$45</f>
        <v>2882</v>
      </c>
      <c r="I49" s="182"/>
      <c r="J49" s="182"/>
      <c r="K49" s="182">
        <f>'実質公債費比率（分子）の構造'!N$45</f>
        <v>2904</v>
      </c>
      <c r="L49" s="182"/>
      <c r="M49" s="182"/>
      <c r="N49" s="182">
        <f>'実質公債費比率（分子）の構造'!O$45</f>
        <v>3082</v>
      </c>
      <c r="O49" s="182"/>
      <c r="P49" s="182"/>
    </row>
    <row r="50" spans="1:16" x14ac:dyDescent="0.15">
      <c r="A50" s="182" t="s">
        <v>71</v>
      </c>
      <c r="B50" s="182" t="e">
        <f>NA()</f>
        <v>#N/A</v>
      </c>
      <c r="C50" s="182">
        <f>IF(ISNUMBER('実質公債費比率（分子）の構造'!K$53),'実質公債費比率（分子）の構造'!K$53,NA())</f>
        <v>1540</v>
      </c>
      <c r="D50" s="182" t="e">
        <f>NA()</f>
        <v>#N/A</v>
      </c>
      <c r="E50" s="182" t="e">
        <f>NA()</f>
        <v>#N/A</v>
      </c>
      <c r="F50" s="182">
        <f>IF(ISNUMBER('実質公債費比率（分子）の構造'!L$53),'実質公債費比率（分子）の構造'!L$53,NA())</f>
        <v>1597</v>
      </c>
      <c r="G50" s="182" t="e">
        <f>NA()</f>
        <v>#N/A</v>
      </c>
      <c r="H50" s="182" t="e">
        <f>NA()</f>
        <v>#N/A</v>
      </c>
      <c r="I50" s="182">
        <f>IF(ISNUMBER('実質公債費比率（分子）の構造'!M$53),'実質公債費比率（分子）の構造'!M$53,NA())</f>
        <v>1602</v>
      </c>
      <c r="J50" s="182" t="e">
        <f>NA()</f>
        <v>#N/A</v>
      </c>
      <c r="K50" s="182" t="e">
        <f>NA()</f>
        <v>#N/A</v>
      </c>
      <c r="L50" s="182">
        <f>IF(ISNUMBER('実質公債費比率（分子）の構造'!N$53),'実質公債費比率（分子）の構造'!N$53,NA())</f>
        <v>1598</v>
      </c>
      <c r="M50" s="182" t="e">
        <f>NA()</f>
        <v>#N/A</v>
      </c>
      <c r="N50" s="182" t="e">
        <f>NA()</f>
        <v>#N/A</v>
      </c>
      <c r="O50" s="182">
        <f>IF(ISNUMBER('実質公債費比率（分子）の構造'!O$53),'実質公債費比率（分子）の構造'!O$53,NA())</f>
        <v>1615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33601</v>
      </c>
      <c r="E56" s="181"/>
      <c r="F56" s="181"/>
      <c r="G56" s="181">
        <f>'将来負担比率（分子）の構造'!J$52</f>
        <v>32360</v>
      </c>
      <c r="H56" s="181"/>
      <c r="I56" s="181"/>
      <c r="J56" s="181">
        <f>'将来負担比率（分子）の構造'!K$52</f>
        <v>31995</v>
      </c>
      <c r="K56" s="181"/>
      <c r="L56" s="181"/>
      <c r="M56" s="181">
        <f>'将来負担比率（分子）の構造'!L$52</f>
        <v>31702</v>
      </c>
      <c r="N56" s="181"/>
      <c r="O56" s="181"/>
      <c r="P56" s="181">
        <f>'将来負担比率（分子）の構造'!M$52</f>
        <v>30536</v>
      </c>
    </row>
    <row r="57" spans="1:16" x14ac:dyDescent="0.15">
      <c r="A57" s="181" t="s">
        <v>42</v>
      </c>
      <c r="B57" s="181"/>
      <c r="C57" s="181"/>
      <c r="D57" s="181">
        <f>'将来負担比率（分子）の構造'!I$51</f>
        <v>546</v>
      </c>
      <c r="E57" s="181"/>
      <c r="F57" s="181"/>
      <c r="G57" s="181">
        <f>'将来負担比率（分子）の構造'!J$51</f>
        <v>523</v>
      </c>
      <c r="H57" s="181"/>
      <c r="I57" s="181"/>
      <c r="J57" s="181">
        <f>'将来負担比率（分子）の構造'!K$51</f>
        <v>902</v>
      </c>
      <c r="K57" s="181"/>
      <c r="L57" s="181"/>
      <c r="M57" s="181">
        <f>'将来負担比率（分子）の構造'!L$51</f>
        <v>896</v>
      </c>
      <c r="N57" s="181"/>
      <c r="O57" s="181"/>
      <c r="P57" s="181">
        <f>'将来負担比率（分子）の構造'!M$51</f>
        <v>804</v>
      </c>
    </row>
    <row r="58" spans="1:16" x14ac:dyDescent="0.15">
      <c r="A58" s="181" t="s">
        <v>41</v>
      </c>
      <c r="B58" s="181"/>
      <c r="C58" s="181"/>
      <c r="D58" s="181">
        <f>'将来負担比率（分子）の構造'!I$50</f>
        <v>7682</v>
      </c>
      <c r="E58" s="181"/>
      <c r="F58" s="181"/>
      <c r="G58" s="181">
        <f>'将来負担比率（分子）の構造'!J$50</f>
        <v>8329</v>
      </c>
      <c r="H58" s="181"/>
      <c r="I58" s="181"/>
      <c r="J58" s="181">
        <f>'将来負担比率（分子）の構造'!K$50</f>
        <v>8839</v>
      </c>
      <c r="K58" s="181"/>
      <c r="L58" s="181"/>
      <c r="M58" s="181">
        <f>'将来負担比率（分子）の構造'!L$50</f>
        <v>9270</v>
      </c>
      <c r="N58" s="181"/>
      <c r="O58" s="181"/>
      <c r="P58" s="181">
        <f>'将来負担比率（分子）の構造'!M$50</f>
        <v>9115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2715</v>
      </c>
      <c r="C62" s="181"/>
      <c r="D62" s="181"/>
      <c r="E62" s="181">
        <f>'将来負担比率（分子）の構造'!J$45</f>
        <v>2844</v>
      </c>
      <c r="F62" s="181"/>
      <c r="G62" s="181"/>
      <c r="H62" s="181">
        <f>'将来負担比率（分子）の構造'!K$45</f>
        <v>2759</v>
      </c>
      <c r="I62" s="181"/>
      <c r="J62" s="181"/>
      <c r="K62" s="181">
        <f>'将来負担比率（分子）の構造'!L$45</f>
        <v>2907</v>
      </c>
      <c r="L62" s="181"/>
      <c r="M62" s="181"/>
      <c r="N62" s="181">
        <f>'将来負担比率（分子）の構造'!M$45</f>
        <v>2874</v>
      </c>
      <c r="O62" s="181"/>
      <c r="P62" s="181"/>
    </row>
    <row r="63" spans="1:16" x14ac:dyDescent="0.15">
      <c r="A63" s="181" t="s">
        <v>34</v>
      </c>
      <c r="B63" s="181">
        <f>'将来負担比率（分子）の構造'!I$44</f>
        <v>1661</v>
      </c>
      <c r="C63" s="181"/>
      <c r="D63" s="181"/>
      <c r="E63" s="181">
        <f>'将来負担比率（分子）の構造'!J$44</f>
        <v>1524</v>
      </c>
      <c r="F63" s="181"/>
      <c r="G63" s="181"/>
      <c r="H63" s="181">
        <f>'将来負担比率（分子）の構造'!K$44</f>
        <v>1796</v>
      </c>
      <c r="I63" s="181"/>
      <c r="J63" s="181"/>
      <c r="K63" s="181">
        <f>'将来負担比率（分子）の構造'!L$44</f>
        <v>2903</v>
      </c>
      <c r="L63" s="181"/>
      <c r="M63" s="181"/>
      <c r="N63" s="181">
        <f>'将来負担比率（分子）の構造'!M$44</f>
        <v>2665</v>
      </c>
      <c r="O63" s="181"/>
      <c r="P63" s="181"/>
    </row>
    <row r="64" spans="1:16" x14ac:dyDescent="0.15">
      <c r="A64" s="181" t="s">
        <v>33</v>
      </c>
      <c r="B64" s="181">
        <f>'将来負担比率（分子）の構造'!I$43</f>
        <v>13524</v>
      </c>
      <c r="C64" s="181"/>
      <c r="D64" s="181"/>
      <c r="E64" s="181">
        <f>'将来負担比率（分子）の構造'!J$43</f>
        <v>13846</v>
      </c>
      <c r="F64" s="181"/>
      <c r="G64" s="181"/>
      <c r="H64" s="181">
        <f>'将来負担比率（分子）の構造'!K$43</f>
        <v>14133</v>
      </c>
      <c r="I64" s="181"/>
      <c r="J64" s="181"/>
      <c r="K64" s="181">
        <f>'将来負担比率（分子）の構造'!L$43</f>
        <v>14230</v>
      </c>
      <c r="L64" s="181"/>
      <c r="M64" s="181"/>
      <c r="N64" s="181">
        <f>'将来負担比率（分子）の構造'!M$43</f>
        <v>12930</v>
      </c>
      <c r="O64" s="181"/>
      <c r="P64" s="181"/>
    </row>
    <row r="65" spans="1:16" x14ac:dyDescent="0.15">
      <c r="A65" s="181" t="s">
        <v>32</v>
      </c>
      <c r="B65" s="181">
        <f>'将来負担比率（分子）の構造'!I$42</f>
        <v>407</v>
      </c>
      <c r="C65" s="181"/>
      <c r="D65" s="181"/>
      <c r="E65" s="181">
        <f>'将来負担比率（分子）の構造'!J$42</f>
        <v>332</v>
      </c>
      <c r="F65" s="181"/>
      <c r="G65" s="181"/>
      <c r="H65" s="181">
        <f>'将来負担比率（分子）の構造'!K$42</f>
        <v>260</v>
      </c>
      <c r="I65" s="181"/>
      <c r="J65" s="181"/>
      <c r="K65" s="181">
        <f>'将来負担比率（分子）の構造'!L$42</f>
        <v>195</v>
      </c>
      <c r="L65" s="181"/>
      <c r="M65" s="181"/>
      <c r="N65" s="181">
        <f>'将来負担比率（分子）の構造'!M$42</f>
        <v>141</v>
      </c>
      <c r="O65" s="181"/>
      <c r="P65" s="181"/>
    </row>
    <row r="66" spans="1:16" x14ac:dyDescent="0.15">
      <c r="A66" s="181" t="s">
        <v>31</v>
      </c>
      <c r="B66" s="181">
        <f>'将来負担比率（分子）の構造'!I$41</f>
        <v>34721</v>
      </c>
      <c r="C66" s="181"/>
      <c r="D66" s="181"/>
      <c r="E66" s="181">
        <f>'将来負担比率（分子）の構造'!J$41</f>
        <v>33676</v>
      </c>
      <c r="F66" s="181"/>
      <c r="G66" s="181"/>
      <c r="H66" s="181">
        <f>'将来負担比率（分子）の構造'!K$41</f>
        <v>34075</v>
      </c>
      <c r="I66" s="181"/>
      <c r="J66" s="181"/>
      <c r="K66" s="181">
        <f>'将来負担比率（分子）の構造'!L$41</f>
        <v>33199</v>
      </c>
      <c r="L66" s="181"/>
      <c r="M66" s="181"/>
      <c r="N66" s="181">
        <f>'将来負担比率（分子）の構造'!M$41</f>
        <v>32282</v>
      </c>
      <c r="O66" s="181"/>
      <c r="P66" s="181"/>
    </row>
    <row r="67" spans="1:16" x14ac:dyDescent="0.15">
      <c r="A67" s="181" t="s">
        <v>75</v>
      </c>
      <c r="B67" s="181" t="e">
        <f>NA()</f>
        <v>#N/A</v>
      </c>
      <c r="C67" s="181">
        <f>IF(ISNUMBER('将来負担比率（分子）の構造'!I$53), IF('将来負担比率（分子）の構造'!I$53 &lt; 0, 0, '将来負担比率（分子）の構造'!I$53), NA())</f>
        <v>11200</v>
      </c>
      <c r="D67" s="181" t="e">
        <f>NA()</f>
        <v>#N/A</v>
      </c>
      <c r="E67" s="181" t="e">
        <f>NA()</f>
        <v>#N/A</v>
      </c>
      <c r="F67" s="181">
        <f>IF(ISNUMBER('将来負担比率（分子）の構造'!J$53), IF('将来負担比率（分子）の構造'!J$53 &lt; 0, 0, '将来負担比率（分子）の構造'!J$53), NA())</f>
        <v>11009</v>
      </c>
      <c r="G67" s="181" t="e">
        <f>NA()</f>
        <v>#N/A</v>
      </c>
      <c r="H67" s="181" t="e">
        <f>NA()</f>
        <v>#N/A</v>
      </c>
      <c r="I67" s="181">
        <f>IF(ISNUMBER('将来負担比率（分子）の構造'!K$53), IF('将来負担比率（分子）の構造'!K$53 &lt; 0, 0, '将来負担比率（分子）の構造'!K$53), NA())</f>
        <v>11287</v>
      </c>
      <c r="J67" s="181" t="e">
        <f>NA()</f>
        <v>#N/A</v>
      </c>
      <c r="K67" s="181" t="e">
        <f>NA()</f>
        <v>#N/A</v>
      </c>
      <c r="L67" s="181">
        <f>IF(ISNUMBER('将来負担比率（分子）の構造'!L$53), IF('将来負担比率（分子）の構造'!L$53 &lt; 0, 0, '将来負担比率（分子）の構造'!L$53), NA())</f>
        <v>11564</v>
      </c>
      <c r="M67" s="181" t="e">
        <f>NA()</f>
        <v>#N/A</v>
      </c>
      <c r="N67" s="181" t="e">
        <f>NA()</f>
        <v>#N/A</v>
      </c>
      <c r="O67" s="181">
        <f>IF(ISNUMBER('将来負担比率（分子）の構造'!M$53), IF('将来負担比率（分子）の構造'!M$53 &lt; 0, 0, '将来負担比率（分子）の構造'!M$53), NA())</f>
        <v>10437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4985</v>
      </c>
      <c r="C72" s="185">
        <f>基金残高に係る経年分析!G55</f>
        <v>4935</v>
      </c>
      <c r="D72" s="185">
        <f>基金残高に係る経年分析!H55</f>
        <v>4774</v>
      </c>
    </row>
    <row r="73" spans="1:16" x14ac:dyDescent="0.15">
      <c r="A73" s="184" t="s">
        <v>78</v>
      </c>
      <c r="B73" s="185">
        <f>基金残高に係る経年分析!F56</f>
        <v>1891</v>
      </c>
      <c r="C73" s="185">
        <f>基金残高に係る経年分析!G56</f>
        <v>2041</v>
      </c>
      <c r="D73" s="185">
        <f>基金残高に係る経年分析!H56</f>
        <v>1841</v>
      </c>
    </row>
    <row r="74" spans="1:16" x14ac:dyDescent="0.15">
      <c r="A74" s="184" t="s">
        <v>79</v>
      </c>
      <c r="B74" s="185">
        <f>基金残高に係る経年分析!F57</f>
        <v>2500</v>
      </c>
      <c r="C74" s="185">
        <f>基金残高に係る経年分析!G57</f>
        <v>2578</v>
      </c>
      <c r="D74" s="185">
        <f>基金残高に係る経年分析!H57</f>
        <v>2458</v>
      </c>
    </row>
  </sheetData>
  <sheetProtection algorithmName="SHA-512" hashValue="BWnw8gwSRKUOUxLc5atpgZpoHOvPzGlWQ9rhfRY0pVEA31k6i6eeTZXHMUC+F2irarYs3HQh3QkRcSlMRWKgZQ==" saltValue="kEFq5NZfBvnBAD9o2Fqx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4311907</v>
      </c>
      <c r="S5" s="736"/>
      <c r="T5" s="736"/>
      <c r="U5" s="736"/>
      <c r="V5" s="736"/>
      <c r="W5" s="736"/>
      <c r="X5" s="736"/>
      <c r="Y5" s="779"/>
      <c r="Z5" s="797">
        <v>12.3</v>
      </c>
      <c r="AA5" s="797"/>
      <c r="AB5" s="797"/>
      <c r="AC5" s="797"/>
      <c r="AD5" s="798">
        <v>4311907</v>
      </c>
      <c r="AE5" s="798"/>
      <c r="AF5" s="798"/>
      <c r="AG5" s="798"/>
      <c r="AH5" s="798"/>
      <c r="AI5" s="798"/>
      <c r="AJ5" s="798"/>
      <c r="AK5" s="798"/>
      <c r="AL5" s="780">
        <v>28.2</v>
      </c>
      <c r="AM5" s="751"/>
      <c r="AN5" s="751"/>
      <c r="AO5" s="781"/>
      <c r="AP5" s="746" t="s">
        <v>223</v>
      </c>
      <c r="AQ5" s="747"/>
      <c r="AR5" s="747"/>
      <c r="AS5" s="747"/>
      <c r="AT5" s="747"/>
      <c r="AU5" s="747"/>
      <c r="AV5" s="747"/>
      <c r="AW5" s="747"/>
      <c r="AX5" s="747"/>
      <c r="AY5" s="747"/>
      <c r="AZ5" s="747"/>
      <c r="BA5" s="747"/>
      <c r="BB5" s="747"/>
      <c r="BC5" s="747"/>
      <c r="BD5" s="747"/>
      <c r="BE5" s="747"/>
      <c r="BF5" s="748"/>
      <c r="BG5" s="680">
        <v>4287386</v>
      </c>
      <c r="BH5" s="681"/>
      <c r="BI5" s="681"/>
      <c r="BJ5" s="681"/>
      <c r="BK5" s="681"/>
      <c r="BL5" s="681"/>
      <c r="BM5" s="681"/>
      <c r="BN5" s="682"/>
      <c r="BO5" s="713">
        <v>99.4</v>
      </c>
      <c r="BP5" s="713"/>
      <c r="BQ5" s="713"/>
      <c r="BR5" s="713"/>
      <c r="BS5" s="714" t="s">
        <v>126</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328440</v>
      </c>
      <c r="S6" s="681"/>
      <c r="T6" s="681"/>
      <c r="U6" s="681"/>
      <c r="V6" s="681"/>
      <c r="W6" s="681"/>
      <c r="X6" s="681"/>
      <c r="Y6" s="682"/>
      <c r="Z6" s="713">
        <v>0.9</v>
      </c>
      <c r="AA6" s="713"/>
      <c r="AB6" s="713"/>
      <c r="AC6" s="713"/>
      <c r="AD6" s="714">
        <v>328440</v>
      </c>
      <c r="AE6" s="714"/>
      <c r="AF6" s="714"/>
      <c r="AG6" s="714"/>
      <c r="AH6" s="714"/>
      <c r="AI6" s="714"/>
      <c r="AJ6" s="714"/>
      <c r="AK6" s="714"/>
      <c r="AL6" s="683">
        <v>2.1</v>
      </c>
      <c r="AM6" s="684"/>
      <c r="AN6" s="684"/>
      <c r="AO6" s="715"/>
      <c r="AP6" s="677" t="s">
        <v>228</v>
      </c>
      <c r="AQ6" s="678"/>
      <c r="AR6" s="678"/>
      <c r="AS6" s="678"/>
      <c r="AT6" s="678"/>
      <c r="AU6" s="678"/>
      <c r="AV6" s="678"/>
      <c r="AW6" s="678"/>
      <c r="AX6" s="678"/>
      <c r="AY6" s="678"/>
      <c r="AZ6" s="678"/>
      <c r="BA6" s="678"/>
      <c r="BB6" s="678"/>
      <c r="BC6" s="678"/>
      <c r="BD6" s="678"/>
      <c r="BE6" s="678"/>
      <c r="BF6" s="679"/>
      <c r="BG6" s="680">
        <v>4287386</v>
      </c>
      <c r="BH6" s="681"/>
      <c r="BI6" s="681"/>
      <c r="BJ6" s="681"/>
      <c r="BK6" s="681"/>
      <c r="BL6" s="681"/>
      <c r="BM6" s="681"/>
      <c r="BN6" s="682"/>
      <c r="BO6" s="713">
        <v>99.4</v>
      </c>
      <c r="BP6" s="713"/>
      <c r="BQ6" s="713"/>
      <c r="BR6" s="713"/>
      <c r="BS6" s="714" t="s">
        <v>229</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176805</v>
      </c>
      <c r="CS6" s="681"/>
      <c r="CT6" s="681"/>
      <c r="CU6" s="681"/>
      <c r="CV6" s="681"/>
      <c r="CW6" s="681"/>
      <c r="CX6" s="681"/>
      <c r="CY6" s="682"/>
      <c r="CZ6" s="780">
        <v>0.5</v>
      </c>
      <c r="DA6" s="751"/>
      <c r="DB6" s="751"/>
      <c r="DC6" s="783"/>
      <c r="DD6" s="686" t="s">
        <v>229</v>
      </c>
      <c r="DE6" s="681"/>
      <c r="DF6" s="681"/>
      <c r="DG6" s="681"/>
      <c r="DH6" s="681"/>
      <c r="DI6" s="681"/>
      <c r="DJ6" s="681"/>
      <c r="DK6" s="681"/>
      <c r="DL6" s="681"/>
      <c r="DM6" s="681"/>
      <c r="DN6" s="681"/>
      <c r="DO6" s="681"/>
      <c r="DP6" s="682"/>
      <c r="DQ6" s="686">
        <v>176599</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2850</v>
      </c>
      <c r="S7" s="681"/>
      <c r="T7" s="681"/>
      <c r="U7" s="681"/>
      <c r="V7" s="681"/>
      <c r="W7" s="681"/>
      <c r="X7" s="681"/>
      <c r="Y7" s="682"/>
      <c r="Z7" s="713">
        <v>0</v>
      </c>
      <c r="AA7" s="713"/>
      <c r="AB7" s="713"/>
      <c r="AC7" s="713"/>
      <c r="AD7" s="714">
        <v>2850</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1642163</v>
      </c>
      <c r="BH7" s="681"/>
      <c r="BI7" s="681"/>
      <c r="BJ7" s="681"/>
      <c r="BK7" s="681"/>
      <c r="BL7" s="681"/>
      <c r="BM7" s="681"/>
      <c r="BN7" s="682"/>
      <c r="BO7" s="713">
        <v>38.1</v>
      </c>
      <c r="BP7" s="713"/>
      <c r="BQ7" s="713"/>
      <c r="BR7" s="713"/>
      <c r="BS7" s="714" t="s">
        <v>126</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8897410</v>
      </c>
      <c r="CS7" s="681"/>
      <c r="CT7" s="681"/>
      <c r="CU7" s="681"/>
      <c r="CV7" s="681"/>
      <c r="CW7" s="681"/>
      <c r="CX7" s="681"/>
      <c r="CY7" s="682"/>
      <c r="CZ7" s="713">
        <v>26.5</v>
      </c>
      <c r="DA7" s="713"/>
      <c r="DB7" s="713"/>
      <c r="DC7" s="713"/>
      <c r="DD7" s="686">
        <v>274253</v>
      </c>
      <c r="DE7" s="681"/>
      <c r="DF7" s="681"/>
      <c r="DG7" s="681"/>
      <c r="DH7" s="681"/>
      <c r="DI7" s="681"/>
      <c r="DJ7" s="681"/>
      <c r="DK7" s="681"/>
      <c r="DL7" s="681"/>
      <c r="DM7" s="681"/>
      <c r="DN7" s="681"/>
      <c r="DO7" s="681"/>
      <c r="DP7" s="682"/>
      <c r="DQ7" s="686">
        <v>3096075</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6822</v>
      </c>
      <c r="S8" s="681"/>
      <c r="T8" s="681"/>
      <c r="U8" s="681"/>
      <c r="V8" s="681"/>
      <c r="W8" s="681"/>
      <c r="X8" s="681"/>
      <c r="Y8" s="682"/>
      <c r="Z8" s="713">
        <v>0</v>
      </c>
      <c r="AA8" s="713"/>
      <c r="AB8" s="713"/>
      <c r="AC8" s="713"/>
      <c r="AD8" s="714">
        <v>6822</v>
      </c>
      <c r="AE8" s="714"/>
      <c r="AF8" s="714"/>
      <c r="AG8" s="714"/>
      <c r="AH8" s="714"/>
      <c r="AI8" s="714"/>
      <c r="AJ8" s="714"/>
      <c r="AK8" s="714"/>
      <c r="AL8" s="683">
        <v>0</v>
      </c>
      <c r="AM8" s="684"/>
      <c r="AN8" s="684"/>
      <c r="AO8" s="715"/>
      <c r="AP8" s="677" t="s">
        <v>235</v>
      </c>
      <c r="AQ8" s="678"/>
      <c r="AR8" s="678"/>
      <c r="AS8" s="678"/>
      <c r="AT8" s="678"/>
      <c r="AU8" s="678"/>
      <c r="AV8" s="678"/>
      <c r="AW8" s="678"/>
      <c r="AX8" s="678"/>
      <c r="AY8" s="678"/>
      <c r="AZ8" s="678"/>
      <c r="BA8" s="678"/>
      <c r="BB8" s="678"/>
      <c r="BC8" s="678"/>
      <c r="BD8" s="678"/>
      <c r="BE8" s="678"/>
      <c r="BF8" s="679"/>
      <c r="BG8" s="680">
        <v>71438</v>
      </c>
      <c r="BH8" s="681"/>
      <c r="BI8" s="681"/>
      <c r="BJ8" s="681"/>
      <c r="BK8" s="681"/>
      <c r="BL8" s="681"/>
      <c r="BM8" s="681"/>
      <c r="BN8" s="682"/>
      <c r="BO8" s="713">
        <v>1.7</v>
      </c>
      <c r="BP8" s="713"/>
      <c r="BQ8" s="713"/>
      <c r="BR8" s="713"/>
      <c r="BS8" s="686" t="s">
        <v>126</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8155878</v>
      </c>
      <c r="CS8" s="681"/>
      <c r="CT8" s="681"/>
      <c r="CU8" s="681"/>
      <c r="CV8" s="681"/>
      <c r="CW8" s="681"/>
      <c r="CX8" s="681"/>
      <c r="CY8" s="682"/>
      <c r="CZ8" s="713">
        <v>24.3</v>
      </c>
      <c r="DA8" s="713"/>
      <c r="DB8" s="713"/>
      <c r="DC8" s="713"/>
      <c r="DD8" s="686">
        <v>5898</v>
      </c>
      <c r="DE8" s="681"/>
      <c r="DF8" s="681"/>
      <c r="DG8" s="681"/>
      <c r="DH8" s="681"/>
      <c r="DI8" s="681"/>
      <c r="DJ8" s="681"/>
      <c r="DK8" s="681"/>
      <c r="DL8" s="681"/>
      <c r="DM8" s="681"/>
      <c r="DN8" s="681"/>
      <c r="DO8" s="681"/>
      <c r="DP8" s="682"/>
      <c r="DQ8" s="686">
        <v>3927932</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9191</v>
      </c>
      <c r="S9" s="681"/>
      <c r="T9" s="681"/>
      <c r="U9" s="681"/>
      <c r="V9" s="681"/>
      <c r="W9" s="681"/>
      <c r="X9" s="681"/>
      <c r="Y9" s="682"/>
      <c r="Z9" s="713">
        <v>0</v>
      </c>
      <c r="AA9" s="713"/>
      <c r="AB9" s="713"/>
      <c r="AC9" s="713"/>
      <c r="AD9" s="714">
        <v>9191</v>
      </c>
      <c r="AE9" s="714"/>
      <c r="AF9" s="714"/>
      <c r="AG9" s="714"/>
      <c r="AH9" s="714"/>
      <c r="AI9" s="714"/>
      <c r="AJ9" s="714"/>
      <c r="AK9" s="714"/>
      <c r="AL9" s="683">
        <v>0.1</v>
      </c>
      <c r="AM9" s="684"/>
      <c r="AN9" s="684"/>
      <c r="AO9" s="715"/>
      <c r="AP9" s="677" t="s">
        <v>238</v>
      </c>
      <c r="AQ9" s="678"/>
      <c r="AR9" s="678"/>
      <c r="AS9" s="678"/>
      <c r="AT9" s="678"/>
      <c r="AU9" s="678"/>
      <c r="AV9" s="678"/>
      <c r="AW9" s="678"/>
      <c r="AX9" s="678"/>
      <c r="AY9" s="678"/>
      <c r="AZ9" s="678"/>
      <c r="BA9" s="678"/>
      <c r="BB9" s="678"/>
      <c r="BC9" s="678"/>
      <c r="BD9" s="678"/>
      <c r="BE9" s="678"/>
      <c r="BF9" s="679"/>
      <c r="BG9" s="680">
        <v>1274460</v>
      </c>
      <c r="BH9" s="681"/>
      <c r="BI9" s="681"/>
      <c r="BJ9" s="681"/>
      <c r="BK9" s="681"/>
      <c r="BL9" s="681"/>
      <c r="BM9" s="681"/>
      <c r="BN9" s="682"/>
      <c r="BO9" s="713">
        <v>29.6</v>
      </c>
      <c r="BP9" s="713"/>
      <c r="BQ9" s="713"/>
      <c r="BR9" s="713"/>
      <c r="BS9" s="686" t="s">
        <v>126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2048652</v>
      </c>
      <c r="CS9" s="681"/>
      <c r="CT9" s="681"/>
      <c r="CU9" s="681"/>
      <c r="CV9" s="681"/>
      <c r="CW9" s="681"/>
      <c r="CX9" s="681"/>
      <c r="CY9" s="682"/>
      <c r="CZ9" s="713">
        <v>6.1</v>
      </c>
      <c r="DA9" s="713"/>
      <c r="DB9" s="713"/>
      <c r="DC9" s="713"/>
      <c r="DD9" s="686">
        <v>84504</v>
      </c>
      <c r="DE9" s="681"/>
      <c r="DF9" s="681"/>
      <c r="DG9" s="681"/>
      <c r="DH9" s="681"/>
      <c r="DI9" s="681"/>
      <c r="DJ9" s="681"/>
      <c r="DK9" s="681"/>
      <c r="DL9" s="681"/>
      <c r="DM9" s="681"/>
      <c r="DN9" s="681"/>
      <c r="DO9" s="681"/>
      <c r="DP9" s="682"/>
      <c r="DQ9" s="686">
        <v>1781163</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229</v>
      </c>
      <c r="S10" s="681"/>
      <c r="T10" s="681"/>
      <c r="U10" s="681"/>
      <c r="V10" s="681"/>
      <c r="W10" s="681"/>
      <c r="X10" s="681"/>
      <c r="Y10" s="682"/>
      <c r="Z10" s="713" t="s">
        <v>229</v>
      </c>
      <c r="AA10" s="713"/>
      <c r="AB10" s="713"/>
      <c r="AC10" s="713"/>
      <c r="AD10" s="714" t="s">
        <v>229</v>
      </c>
      <c r="AE10" s="714"/>
      <c r="AF10" s="714"/>
      <c r="AG10" s="714"/>
      <c r="AH10" s="714"/>
      <c r="AI10" s="714"/>
      <c r="AJ10" s="714"/>
      <c r="AK10" s="714"/>
      <c r="AL10" s="683" t="s">
        <v>229</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88482</v>
      </c>
      <c r="BH10" s="681"/>
      <c r="BI10" s="681"/>
      <c r="BJ10" s="681"/>
      <c r="BK10" s="681"/>
      <c r="BL10" s="681"/>
      <c r="BM10" s="681"/>
      <c r="BN10" s="682"/>
      <c r="BO10" s="713">
        <v>2.1</v>
      </c>
      <c r="BP10" s="713"/>
      <c r="BQ10" s="713"/>
      <c r="BR10" s="713"/>
      <c r="BS10" s="686" t="s">
        <v>126</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75136</v>
      </c>
      <c r="CS10" s="681"/>
      <c r="CT10" s="681"/>
      <c r="CU10" s="681"/>
      <c r="CV10" s="681"/>
      <c r="CW10" s="681"/>
      <c r="CX10" s="681"/>
      <c r="CY10" s="682"/>
      <c r="CZ10" s="713">
        <v>0.2</v>
      </c>
      <c r="DA10" s="713"/>
      <c r="DB10" s="713"/>
      <c r="DC10" s="713"/>
      <c r="DD10" s="686" t="s">
        <v>229</v>
      </c>
      <c r="DE10" s="681"/>
      <c r="DF10" s="681"/>
      <c r="DG10" s="681"/>
      <c r="DH10" s="681"/>
      <c r="DI10" s="681"/>
      <c r="DJ10" s="681"/>
      <c r="DK10" s="681"/>
      <c r="DL10" s="681"/>
      <c r="DM10" s="681"/>
      <c r="DN10" s="681"/>
      <c r="DO10" s="681"/>
      <c r="DP10" s="682"/>
      <c r="DQ10" s="686">
        <v>13304</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1039258</v>
      </c>
      <c r="S11" s="681"/>
      <c r="T11" s="681"/>
      <c r="U11" s="681"/>
      <c r="V11" s="681"/>
      <c r="W11" s="681"/>
      <c r="X11" s="681"/>
      <c r="Y11" s="682"/>
      <c r="Z11" s="683">
        <v>3</v>
      </c>
      <c r="AA11" s="684"/>
      <c r="AB11" s="684"/>
      <c r="AC11" s="685"/>
      <c r="AD11" s="686">
        <v>1039258</v>
      </c>
      <c r="AE11" s="681"/>
      <c r="AF11" s="681"/>
      <c r="AG11" s="681"/>
      <c r="AH11" s="681"/>
      <c r="AI11" s="681"/>
      <c r="AJ11" s="681"/>
      <c r="AK11" s="682"/>
      <c r="AL11" s="683">
        <v>6.8</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207783</v>
      </c>
      <c r="BH11" s="681"/>
      <c r="BI11" s="681"/>
      <c r="BJ11" s="681"/>
      <c r="BK11" s="681"/>
      <c r="BL11" s="681"/>
      <c r="BM11" s="681"/>
      <c r="BN11" s="682"/>
      <c r="BO11" s="713">
        <v>4.8</v>
      </c>
      <c r="BP11" s="713"/>
      <c r="BQ11" s="713"/>
      <c r="BR11" s="713"/>
      <c r="BS11" s="686" t="s">
        <v>126</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1615407</v>
      </c>
      <c r="CS11" s="681"/>
      <c r="CT11" s="681"/>
      <c r="CU11" s="681"/>
      <c r="CV11" s="681"/>
      <c r="CW11" s="681"/>
      <c r="CX11" s="681"/>
      <c r="CY11" s="682"/>
      <c r="CZ11" s="713">
        <v>4.8</v>
      </c>
      <c r="DA11" s="713"/>
      <c r="DB11" s="713"/>
      <c r="DC11" s="713"/>
      <c r="DD11" s="686">
        <v>446922</v>
      </c>
      <c r="DE11" s="681"/>
      <c r="DF11" s="681"/>
      <c r="DG11" s="681"/>
      <c r="DH11" s="681"/>
      <c r="DI11" s="681"/>
      <c r="DJ11" s="681"/>
      <c r="DK11" s="681"/>
      <c r="DL11" s="681"/>
      <c r="DM11" s="681"/>
      <c r="DN11" s="681"/>
      <c r="DO11" s="681"/>
      <c r="DP11" s="682"/>
      <c r="DQ11" s="686">
        <v>747894</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t="s">
        <v>229</v>
      </c>
      <c r="S12" s="681"/>
      <c r="T12" s="681"/>
      <c r="U12" s="681"/>
      <c r="V12" s="681"/>
      <c r="W12" s="681"/>
      <c r="X12" s="681"/>
      <c r="Y12" s="682"/>
      <c r="Z12" s="713" t="s">
        <v>126</v>
      </c>
      <c r="AA12" s="713"/>
      <c r="AB12" s="713"/>
      <c r="AC12" s="713"/>
      <c r="AD12" s="714" t="s">
        <v>229</v>
      </c>
      <c r="AE12" s="714"/>
      <c r="AF12" s="714"/>
      <c r="AG12" s="714"/>
      <c r="AH12" s="714"/>
      <c r="AI12" s="714"/>
      <c r="AJ12" s="714"/>
      <c r="AK12" s="714"/>
      <c r="AL12" s="683" t="s">
        <v>229</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2208999</v>
      </c>
      <c r="BH12" s="681"/>
      <c r="BI12" s="681"/>
      <c r="BJ12" s="681"/>
      <c r="BK12" s="681"/>
      <c r="BL12" s="681"/>
      <c r="BM12" s="681"/>
      <c r="BN12" s="682"/>
      <c r="BO12" s="713">
        <v>51.2</v>
      </c>
      <c r="BP12" s="713"/>
      <c r="BQ12" s="713"/>
      <c r="BR12" s="713"/>
      <c r="BS12" s="686" t="s">
        <v>229</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1779738</v>
      </c>
      <c r="CS12" s="681"/>
      <c r="CT12" s="681"/>
      <c r="CU12" s="681"/>
      <c r="CV12" s="681"/>
      <c r="CW12" s="681"/>
      <c r="CX12" s="681"/>
      <c r="CY12" s="682"/>
      <c r="CZ12" s="713">
        <v>5.3</v>
      </c>
      <c r="DA12" s="713"/>
      <c r="DB12" s="713"/>
      <c r="DC12" s="713"/>
      <c r="DD12" s="686">
        <v>58073</v>
      </c>
      <c r="DE12" s="681"/>
      <c r="DF12" s="681"/>
      <c r="DG12" s="681"/>
      <c r="DH12" s="681"/>
      <c r="DI12" s="681"/>
      <c r="DJ12" s="681"/>
      <c r="DK12" s="681"/>
      <c r="DL12" s="681"/>
      <c r="DM12" s="681"/>
      <c r="DN12" s="681"/>
      <c r="DO12" s="681"/>
      <c r="DP12" s="682"/>
      <c r="DQ12" s="686">
        <v>505788</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229</v>
      </c>
      <c r="S13" s="681"/>
      <c r="T13" s="681"/>
      <c r="U13" s="681"/>
      <c r="V13" s="681"/>
      <c r="W13" s="681"/>
      <c r="X13" s="681"/>
      <c r="Y13" s="682"/>
      <c r="Z13" s="713" t="s">
        <v>229</v>
      </c>
      <c r="AA13" s="713"/>
      <c r="AB13" s="713"/>
      <c r="AC13" s="713"/>
      <c r="AD13" s="714" t="s">
        <v>126</v>
      </c>
      <c r="AE13" s="714"/>
      <c r="AF13" s="714"/>
      <c r="AG13" s="714"/>
      <c r="AH13" s="714"/>
      <c r="AI13" s="714"/>
      <c r="AJ13" s="714"/>
      <c r="AK13" s="714"/>
      <c r="AL13" s="683" t="s">
        <v>229</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2159457</v>
      </c>
      <c r="BH13" s="681"/>
      <c r="BI13" s="681"/>
      <c r="BJ13" s="681"/>
      <c r="BK13" s="681"/>
      <c r="BL13" s="681"/>
      <c r="BM13" s="681"/>
      <c r="BN13" s="682"/>
      <c r="BO13" s="713">
        <v>50.1</v>
      </c>
      <c r="BP13" s="713"/>
      <c r="BQ13" s="713"/>
      <c r="BR13" s="713"/>
      <c r="BS13" s="686" t="s">
        <v>126</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3333232</v>
      </c>
      <c r="CS13" s="681"/>
      <c r="CT13" s="681"/>
      <c r="CU13" s="681"/>
      <c r="CV13" s="681"/>
      <c r="CW13" s="681"/>
      <c r="CX13" s="681"/>
      <c r="CY13" s="682"/>
      <c r="CZ13" s="713">
        <v>9.9</v>
      </c>
      <c r="DA13" s="713"/>
      <c r="DB13" s="713"/>
      <c r="DC13" s="713"/>
      <c r="DD13" s="686">
        <v>732718</v>
      </c>
      <c r="DE13" s="681"/>
      <c r="DF13" s="681"/>
      <c r="DG13" s="681"/>
      <c r="DH13" s="681"/>
      <c r="DI13" s="681"/>
      <c r="DJ13" s="681"/>
      <c r="DK13" s="681"/>
      <c r="DL13" s="681"/>
      <c r="DM13" s="681"/>
      <c r="DN13" s="681"/>
      <c r="DO13" s="681"/>
      <c r="DP13" s="682"/>
      <c r="DQ13" s="686">
        <v>2300944</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229</v>
      </c>
      <c r="AA14" s="713"/>
      <c r="AB14" s="713"/>
      <c r="AC14" s="713"/>
      <c r="AD14" s="714" t="s">
        <v>126</v>
      </c>
      <c r="AE14" s="714"/>
      <c r="AF14" s="714"/>
      <c r="AG14" s="714"/>
      <c r="AH14" s="714"/>
      <c r="AI14" s="714"/>
      <c r="AJ14" s="714"/>
      <c r="AK14" s="714"/>
      <c r="AL14" s="683" t="s">
        <v>126</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164752</v>
      </c>
      <c r="BH14" s="681"/>
      <c r="BI14" s="681"/>
      <c r="BJ14" s="681"/>
      <c r="BK14" s="681"/>
      <c r="BL14" s="681"/>
      <c r="BM14" s="681"/>
      <c r="BN14" s="682"/>
      <c r="BO14" s="713">
        <v>3.8</v>
      </c>
      <c r="BP14" s="713"/>
      <c r="BQ14" s="713"/>
      <c r="BR14" s="713"/>
      <c r="BS14" s="686" t="s">
        <v>229</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1787581</v>
      </c>
      <c r="CS14" s="681"/>
      <c r="CT14" s="681"/>
      <c r="CU14" s="681"/>
      <c r="CV14" s="681"/>
      <c r="CW14" s="681"/>
      <c r="CX14" s="681"/>
      <c r="CY14" s="682"/>
      <c r="CZ14" s="713">
        <v>5.3</v>
      </c>
      <c r="DA14" s="713"/>
      <c r="DB14" s="713"/>
      <c r="DC14" s="713"/>
      <c r="DD14" s="686">
        <v>494925</v>
      </c>
      <c r="DE14" s="681"/>
      <c r="DF14" s="681"/>
      <c r="DG14" s="681"/>
      <c r="DH14" s="681"/>
      <c r="DI14" s="681"/>
      <c r="DJ14" s="681"/>
      <c r="DK14" s="681"/>
      <c r="DL14" s="681"/>
      <c r="DM14" s="681"/>
      <c r="DN14" s="681"/>
      <c r="DO14" s="681"/>
      <c r="DP14" s="682"/>
      <c r="DQ14" s="686">
        <v>1160166</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229</v>
      </c>
      <c r="S15" s="681"/>
      <c r="T15" s="681"/>
      <c r="U15" s="681"/>
      <c r="V15" s="681"/>
      <c r="W15" s="681"/>
      <c r="X15" s="681"/>
      <c r="Y15" s="682"/>
      <c r="Z15" s="713" t="s">
        <v>126</v>
      </c>
      <c r="AA15" s="713"/>
      <c r="AB15" s="713"/>
      <c r="AC15" s="713"/>
      <c r="AD15" s="714" t="s">
        <v>126</v>
      </c>
      <c r="AE15" s="714"/>
      <c r="AF15" s="714"/>
      <c r="AG15" s="714"/>
      <c r="AH15" s="714"/>
      <c r="AI15" s="714"/>
      <c r="AJ15" s="714"/>
      <c r="AK15" s="714"/>
      <c r="AL15" s="683" t="s">
        <v>126</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271472</v>
      </c>
      <c r="BH15" s="681"/>
      <c r="BI15" s="681"/>
      <c r="BJ15" s="681"/>
      <c r="BK15" s="681"/>
      <c r="BL15" s="681"/>
      <c r="BM15" s="681"/>
      <c r="BN15" s="682"/>
      <c r="BO15" s="713">
        <v>6.3</v>
      </c>
      <c r="BP15" s="713"/>
      <c r="BQ15" s="713"/>
      <c r="BR15" s="713"/>
      <c r="BS15" s="686" t="s">
        <v>126</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2647923</v>
      </c>
      <c r="CS15" s="681"/>
      <c r="CT15" s="681"/>
      <c r="CU15" s="681"/>
      <c r="CV15" s="681"/>
      <c r="CW15" s="681"/>
      <c r="CX15" s="681"/>
      <c r="CY15" s="682"/>
      <c r="CZ15" s="713">
        <v>7.9</v>
      </c>
      <c r="DA15" s="713"/>
      <c r="DB15" s="713"/>
      <c r="DC15" s="713"/>
      <c r="DD15" s="686">
        <v>148620</v>
      </c>
      <c r="DE15" s="681"/>
      <c r="DF15" s="681"/>
      <c r="DG15" s="681"/>
      <c r="DH15" s="681"/>
      <c r="DI15" s="681"/>
      <c r="DJ15" s="681"/>
      <c r="DK15" s="681"/>
      <c r="DL15" s="681"/>
      <c r="DM15" s="681"/>
      <c r="DN15" s="681"/>
      <c r="DO15" s="681"/>
      <c r="DP15" s="682"/>
      <c r="DQ15" s="686">
        <v>1671501</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14953</v>
      </c>
      <c r="S16" s="681"/>
      <c r="T16" s="681"/>
      <c r="U16" s="681"/>
      <c r="V16" s="681"/>
      <c r="W16" s="681"/>
      <c r="X16" s="681"/>
      <c r="Y16" s="682"/>
      <c r="Z16" s="713">
        <v>0</v>
      </c>
      <c r="AA16" s="713"/>
      <c r="AB16" s="713"/>
      <c r="AC16" s="713"/>
      <c r="AD16" s="714">
        <v>14953</v>
      </c>
      <c r="AE16" s="714"/>
      <c r="AF16" s="714"/>
      <c r="AG16" s="714"/>
      <c r="AH16" s="714"/>
      <c r="AI16" s="714"/>
      <c r="AJ16" s="714"/>
      <c r="AK16" s="714"/>
      <c r="AL16" s="683">
        <v>0.1</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126</v>
      </c>
      <c r="BH16" s="681"/>
      <c r="BI16" s="681"/>
      <c r="BJ16" s="681"/>
      <c r="BK16" s="681"/>
      <c r="BL16" s="681"/>
      <c r="BM16" s="681"/>
      <c r="BN16" s="682"/>
      <c r="BO16" s="713" t="s">
        <v>229</v>
      </c>
      <c r="BP16" s="713"/>
      <c r="BQ16" s="713"/>
      <c r="BR16" s="713"/>
      <c r="BS16" s="686" t="s">
        <v>126</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11287</v>
      </c>
      <c r="CS16" s="681"/>
      <c r="CT16" s="681"/>
      <c r="CU16" s="681"/>
      <c r="CV16" s="681"/>
      <c r="CW16" s="681"/>
      <c r="CX16" s="681"/>
      <c r="CY16" s="682"/>
      <c r="CZ16" s="713">
        <v>0</v>
      </c>
      <c r="DA16" s="713"/>
      <c r="DB16" s="713"/>
      <c r="DC16" s="713"/>
      <c r="DD16" s="686" t="s">
        <v>229</v>
      </c>
      <c r="DE16" s="681"/>
      <c r="DF16" s="681"/>
      <c r="DG16" s="681"/>
      <c r="DH16" s="681"/>
      <c r="DI16" s="681"/>
      <c r="DJ16" s="681"/>
      <c r="DK16" s="681"/>
      <c r="DL16" s="681"/>
      <c r="DM16" s="681"/>
      <c r="DN16" s="681"/>
      <c r="DO16" s="681"/>
      <c r="DP16" s="682"/>
      <c r="DQ16" s="686">
        <v>11287</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15348</v>
      </c>
      <c r="S17" s="681"/>
      <c r="T17" s="681"/>
      <c r="U17" s="681"/>
      <c r="V17" s="681"/>
      <c r="W17" s="681"/>
      <c r="X17" s="681"/>
      <c r="Y17" s="682"/>
      <c r="Z17" s="713">
        <v>0</v>
      </c>
      <c r="AA17" s="713"/>
      <c r="AB17" s="713"/>
      <c r="AC17" s="713"/>
      <c r="AD17" s="714">
        <v>15348</v>
      </c>
      <c r="AE17" s="714"/>
      <c r="AF17" s="714"/>
      <c r="AG17" s="714"/>
      <c r="AH17" s="714"/>
      <c r="AI17" s="714"/>
      <c r="AJ17" s="714"/>
      <c r="AK17" s="714"/>
      <c r="AL17" s="683">
        <v>0.1</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229</v>
      </c>
      <c r="BH17" s="681"/>
      <c r="BI17" s="681"/>
      <c r="BJ17" s="681"/>
      <c r="BK17" s="681"/>
      <c r="BL17" s="681"/>
      <c r="BM17" s="681"/>
      <c r="BN17" s="682"/>
      <c r="BO17" s="713" t="s">
        <v>126</v>
      </c>
      <c r="BP17" s="713"/>
      <c r="BQ17" s="713"/>
      <c r="BR17" s="713"/>
      <c r="BS17" s="686" t="s">
        <v>229</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3018397</v>
      </c>
      <c r="CS17" s="681"/>
      <c r="CT17" s="681"/>
      <c r="CU17" s="681"/>
      <c r="CV17" s="681"/>
      <c r="CW17" s="681"/>
      <c r="CX17" s="681"/>
      <c r="CY17" s="682"/>
      <c r="CZ17" s="713">
        <v>9</v>
      </c>
      <c r="DA17" s="713"/>
      <c r="DB17" s="713"/>
      <c r="DC17" s="713"/>
      <c r="DD17" s="686" t="s">
        <v>126</v>
      </c>
      <c r="DE17" s="681"/>
      <c r="DF17" s="681"/>
      <c r="DG17" s="681"/>
      <c r="DH17" s="681"/>
      <c r="DI17" s="681"/>
      <c r="DJ17" s="681"/>
      <c r="DK17" s="681"/>
      <c r="DL17" s="681"/>
      <c r="DM17" s="681"/>
      <c r="DN17" s="681"/>
      <c r="DO17" s="681"/>
      <c r="DP17" s="682"/>
      <c r="DQ17" s="686">
        <v>2928643</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30121</v>
      </c>
      <c r="S18" s="681"/>
      <c r="T18" s="681"/>
      <c r="U18" s="681"/>
      <c r="V18" s="681"/>
      <c r="W18" s="681"/>
      <c r="X18" s="681"/>
      <c r="Y18" s="682"/>
      <c r="Z18" s="713">
        <v>0.1</v>
      </c>
      <c r="AA18" s="713"/>
      <c r="AB18" s="713"/>
      <c r="AC18" s="713"/>
      <c r="AD18" s="714">
        <v>30121</v>
      </c>
      <c r="AE18" s="714"/>
      <c r="AF18" s="714"/>
      <c r="AG18" s="714"/>
      <c r="AH18" s="714"/>
      <c r="AI18" s="714"/>
      <c r="AJ18" s="714"/>
      <c r="AK18" s="714"/>
      <c r="AL18" s="683">
        <v>0.2</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229</v>
      </c>
      <c r="BH18" s="681"/>
      <c r="BI18" s="681"/>
      <c r="BJ18" s="681"/>
      <c r="BK18" s="681"/>
      <c r="BL18" s="681"/>
      <c r="BM18" s="681"/>
      <c r="BN18" s="682"/>
      <c r="BO18" s="713" t="s">
        <v>229</v>
      </c>
      <c r="BP18" s="713"/>
      <c r="BQ18" s="713"/>
      <c r="BR18" s="713"/>
      <c r="BS18" s="686" t="s">
        <v>229</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229</v>
      </c>
      <c r="CS18" s="681"/>
      <c r="CT18" s="681"/>
      <c r="CU18" s="681"/>
      <c r="CV18" s="681"/>
      <c r="CW18" s="681"/>
      <c r="CX18" s="681"/>
      <c r="CY18" s="682"/>
      <c r="CZ18" s="713" t="s">
        <v>126</v>
      </c>
      <c r="DA18" s="713"/>
      <c r="DB18" s="713"/>
      <c r="DC18" s="713"/>
      <c r="DD18" s="686" t="s">
        <v>229</v>
      </c>
      <c r="DE18" s="681"/>
      <c r="DF18" s="681"/>
      <c r="DG18" s="681"/>
      <c r="DH18" s="681"/>
      <c r="DI18" s="681"/>
      <c r="DJ18" s="681"/>
      <c r="DK18" s="681"/>
      <c r="DL18" s="681"/>
      <c r="DM18" s="681"/>
      <c r="DN18" s="681"/>
      <c r="DO18" s="681"/>
      <c r="DP18" s="682"/>
      <c r="DQ18" s="686" t="s">
        <v>229</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18321</v>
      </c>
      <c r="S19" s="681"/>
      <c r="T19" s="681"/>
      <c r="U19" s="681"/>
      <c r="V19" s="681"/>
      <c r="W19" s="681"/>
      <c r="X19" s="681"/>
      <c r="Y19" s="682"/>
      <c r="Z19" s="713">
        <v>0.1</v>
      </c>
      <c r="AA19" s="713"/>
      <c r="AB19" s="713"/>
      <c r="AC19" s="713"/>
      <c r="AD19" s="714">
        <v>18321</v>
      </c>
      <c r="AE19" s="714"/>
      <c r="AF19" s="714"/>
      <c r="AG19" s="714"/>
      <c r="AH19" s="714"/>
      <c r="AI19" s="714"/>
      <c r="AJ19" s="714"/>
      <c r="AK19" s="714"/>
      <c r="AL19" s="683">
        <v>0.1</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24521</v>
      </c>
      <c r="BH19" s="681"/>
      <c r="BI19" s="681"/>
      <c r="BJ19" s="681"/>
      <c r="BK19" s="681"/>
      <c r="BL19" s="681"/>
      <c r="BM19" s="681"/>
      <c r="BN19" s="682"/>
      <c r="BO19" s="713">
        <v>0.6</v>
      </c>
      <c r="BP19" s="713"/>
      <c r="BQ19" s="713"/>
      <c r="BR19" s="713"/>
      <c r="BS19" s="686" t="s">
        <v>229</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229</v>
      </c>
      <c r="CS19" s="681"/>
      <c r="CT19" s="681"/>
      <c r="CU19" s="681"/>
      <c r="CV19" s="681"/>
      <c r="CW19" s="681"/>
      <c r="CX19" s="681"/>
      <c r="CY19" s="682"/>
      <c r="CZ19" s="713" t="s">
        <v>229</v>
      </c>
      <c r="DA19" s="713"/>
      <c r="DB19" s="713"/>
      <c r="DC19" s="713"/>
      <c r="DD19" s="686" t="s">
        <v>229</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6280</v>
      </c>
      <c r="S20" s="681"/>
      <c r="T20" s="681"/>
      <c r="U20" s="681"/>
      <c r="V20" s="681"/>
      <c r="W20" s="681"/>
      <c r="X20" s="681"/>
      <c r="Y20" s="682"/>
      <c r="Z20" s="713">
        <v>0</v>
      </c>
      <c r="AA20" s="713"/>
      <c r="AB20" s="713"/>
      <c r="AC20" s="713"/>
      <c r="AD20" s="714">
        <v>6280</v>
      </c>
      <c r="AE20" s="714"/>
      <c r="AF20" s="714"/>
      <c r="AG20" s="714"/>
      <c r="AH20" s="714"/>
      <c r="AI20" s="714"/>
      <c r="AJ20" s="714"/>
      <c r="AK20" s="714"/>
      <c r="AL20" s="683">
        <v>0</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24521</v>
      </c>
      <c r="BH20" s="681"/>
      <c r="BI20" s="681"/>
      <c r="BJ20" s="681"/>
      <c r="BK20" s="681"/>
      <c r="BL20" s="681"/>
      <c r="BM20" s="681"/>
      <c r="BN20" s="682"/>
      <c r="BO20" s="713">
        <v>0.6</v>
      </c>
      <c r="BP20" s="713"/>
      <c r="BQ20" s="713"/>
      <c r="BR20" s="713"/>
      <c r="BS20" s="686" t="s">
        <v>126</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33547446</v>
      </c>
      <c r="CS20" s="681"/>
      <c r="CT20" s="681"/>
      <c r="CU20" s="681"/>
      <c r="CV20" s="681"/>
      <c r="CW20" s="681"/>
      <c r="CX20" s="681"/>
      <c r="CY20" s="682"/>
      <c r="CZ20" s="713">
        <v>100</v>
      </c>
      <c r="DA20" s="713"/>
      <c r="DB20" s="713"/>
      <c r="DC20" s="713"/>
      <c r="DD20" s="686">
        <v>2245913</v>
      </c>
      <c r="DE20" s="681"/>
      <c r="DF20" s="681"/>
      <c r="DG20" s="681"/>
      <c r="DH20" s="681"/>
      <c r="DI20" s="681"/>
      <c r="DJ20" s="681"/>
      <c r="DK20" s="681"/>
      <c r="DL20" s="681"/>
      <c r="DM20" s="681"/>
      <c r="DN20" s="681"/>
      <c r="DO20" s="681"/>
      <c r="DP20" s="682"/>
      <c r="DQ20" s="686">
        <v>18321296</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5520</v>
      </c>
      <c r="S21" s="681"/>
      <c r="T21" s="681"/>
      <c r="U21" s="681"/>
      <c r="V21" s="681"/>
      <c r="W21" s="681"/>
      <c r="X21" s="681"/>
      <c r="Y21" s="682"/>
      <c r="Z21" s="713">
        <v>0</v>
      </c>
      <c r="AA21" s="713"/>
      <c r="AB21" s="713"/>
      <c r="AC21" s="713"/>
      <c r="AD21" s="714">
        <v>5520</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v>24521</v>
      </c>
      <c r="BH21" s="681"/>
      <c r="BI21" s="681"/>
      <c r="BJ21" s="681"/>
      <c r="BK21" s="681"/>
      <c r="BL21" s="681"/>
      <c r="BM21" s="681"/>
      <c r="BN21" s="682"/>
      <c r="BO21" s="713">
        <v>0.6</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11062388</v>
      </c>
      <c r="S22" s="681"/>
      <c r="T22" s="681"/>
      <c r="U22" s="681"/>
      <c r="V22" s="681"/>
      <c r="W22" s="681"/>
      <c r="X22" s="681"/>
      <c r="Y22" s="682"/>
      <c r="Z22" s="713">
        <v>31.6</v>
      </c>
      <c r="AA22" s="713"/>
      <c r="AB22" s="713"/>
      <c r="AC22" s="713"/>
      <c r="AD22" s="714">
        <v>9489821</v>
      </c>
      <c r="AE22" s="714"/>
      <c r="AF22" s="714"/>
      <c r="AG22" s="714"/>
      <c r="AH22" s="714"/>
      <c r="AI22" s="714"/>
      <c r="AJ22" s="714"/>
      <c r="AK22" s="714"/>
      <c r="AL22" s="683">
        <v>62</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229</v>
      </c>
      <c r="BH22" s="681"/>
      <c r="BI22" s="681"/>
      <c r="BJ22" s="681"/>
      <c r="BK22" s="681"/>
      <c r="BL22" s="681"/>
      <c r="BM22" s="681"/>
      <c r="BN22" s="682"/>
      <c r="BO22" s="713" t="s">
        <v>229</v>
      </c>
      <c r="BP22" s="713"/>
      <c r="BQ22" s="713"/>
      <c r="BR22" s="713"/>
      <c r="BS22" s="686" t="s">
        <v>229</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9489821</v>
      </c>
      <c r="S23" s="681"/>
      <c r="T23" s="681"/>
      <c r="U23" s="681"/>
      <c r="V23" s="681"/>
      <c r="W23" s="681"/>
      <c r="X23" s="681"/>
      <c r="Y23" s="682"/>
      <c r="Z23" s="713">
        <v>27.1</v>
      </c>
      <c r="AA23" s="713"/>
      <c r="AB23" s="713"/>
      <c r="AC23" s="713"/>
      <c r="AD23" s="714">
        <v>9489821</v>
      </c>
      <c r="AE23" s="714"/>
      <c r="AF23" s="714"/>
      <c r="AG23" s="714"/>
      <c r="AH23" s="714"/>
      <c r="AI23" s="714"/>
      <c r="AJ23" s="714"/>
      <c r="AK23" s="714"/>
      <c r="AL23" s="683">
        <v>62</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t="s">
        <v>126</v>
      </c>
      <c r="BH23" s="681"/>
      <c r="BI23" s="681"/>
      <c r="BJ23" s="681"/>
      <c r="BK23" s="681"/>
      <c r="BL23" s="681"/>
      <c r="BM23" s="681"/>
      <c r="BN23" s="682"/>
      <c r="BO23" s="713" t="s">
        <v>229</v>
      </c>
      <c r="BP23" s="713"/>
      <c r="BQ23" s="713"/>
      <c r="BR23" s="713"/>
      <c r="BS23" s="686" t="s">
        <v>126</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1572567</v>
      </c>
      <c r="S24" s="681"/>
      <c r="T24" s="681"/>
      <c r="U24" s="681"/>
      <c r="V24" s="681"/>
      <c r="W24" s="681"/>
      <c r="X24" s="681"/>
      <c r="Y24" s="682"/>
      <c r="Z24" s="713">
        <v>4.5</v>
      </c>
      <c r="AA24" s="713"/>
      <c r="AB24" s="713"/>
      <c r="AC24" s="713"/>
      <c r="AD24" s="714" t="s">
        <v>126</v>
      </c>
      <c r="AE24" s="714"/>
      <c r="AF24" s="714"/>
      <c r="AG24" s="714"/>
      <c r="AH24" s="714"/>
      <c r="AI24" s="714"/>
      <c r="AJ24" s="714"/>
      <c r="AK24" s="714"/>
      <c r="AL24" s="683" t="s">
        <v>229</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229</v>
      </c>
      <c r="BH24" s="681"/>
      <c r="BI24" s="681"/>
      <c r="BJ24" s="681"/>
      <c r="BK24" s="681"/>
      <c r="BL24" s="681"/>
      <c r="BM24" s="681"/>
      <c r="BN24" s="682"/>
      <c r="BO24" s="713" t="s">
        <v>229</v>
      </c>
      <c r="BP24" s="713"/>
      <c r="BQ24" s="713"/>
      <c r="BR24" s="713"/>
      <c r="BS24" s="686" t="s">
        <v>229</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11996301</v>
      </c>
      <c r="CS24" s="736"/>
      <c r="CT24" s="736"/>
      <c r="CU24" s="736"/>
      <c r="CV24" s="736"/>
      <c r="CW24" s="736"/>
      <c r="CX24" s="736"/>
      <c r="CY24" s="779"/>
      <c r="CZ24" s="780">
        <v>35.799999999999997</v>
      </c>
      <c r="DA24" s="751"/>
      <c r="DB24" s="751"/>
      <c r="DC24" s="783"/>
      <c r="DD24" s="778">
        <v>7903124</v>
      </c>
      <c r="DE24" s="736"/>
      <c r="DF24" s="736"/>
      <c r="DG24" s="736"/>
      <c r="DH24" s="736"/>
      <c r="DI24" s="736"/>
      <c r="DJ24" s="736"/>
      <c r="DK24" s="779"/>
      <c r="DL24" s="778">
        <v>7849036</v>
      </c>
      <c r="DM24" s="736"/>
      <c r="DN24" s="736"/>
      <c r="DO24" s="736"/>
      <c r="DP24" s="736"/>
      <c r="DQ24" s="736"/>
      <c r="DR24" s="736"/>
      <c r="DS24" s="736"/>
      <c r="DT24" s="736"/>
      <c r="DU24" s="736"/>
      <c r="DV24" s="779"/>
      <c r="DW24" s="780">
        <v>49.5</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229</v>
      </c>
      <c r="S25" s="681"/>
      <c r="T25" s="681"/>
      <c r="U25" s="681"/>
      <c r="V25" s="681"/>
      <c r="W25" s="681"/>
      <c r="X25" s="681"/>
      <c r="Y25" s="682"/>
      <c r="Z25" s="713" t="s">
        <v>229</v>
      </c>
      <c r="AA25" s="713"/>
      <c r="AB25" s="713"/>
      <c r="AC25" s="713"/>
      <c r="AD25" s="714" t="s">
        <v>126</v>
      </c>
      <c r="AE25" s="714"/>
      <c r="AF25" s="714"/>
      <c r="AG25" s="714"/>
      <c r="AH25" s="714"/>
      <c r="AI25" s="714"/>
      <c r="AJ25" s="714"/>
      <c r="AK25" s="714"/>
      <c r="AL25" s="683" t="s">
        <v>229</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229</v>
      </c>
      <c r="BH25" s="681"/>
      <c r="BI25" s="681"/>
      <c r="BJ25" s="681"/>
      <c r="BK25" s="681"/>
      <c r="BL25" s="681"/>
      <c r="BM25" s="681"/>
      <c r="BN25" s="682"/>
      <c r="BO25" s="713" t="s">
        <v>126</v>
      </c>
      <c r="BP25" s="713"/>
      <c r="BQ25" s="713"/>
      <c r="BR25" s="713"/>
      <c r="BS25" s="686" t="s">
        <v>229</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4117398</v>
      </c>
      <c r="CS25" s="699"/>
      <c r="CT25" s="699"/>
      <c r="CU25" s="699"/>
      <c r="CV25" s="699"/>
      <c r="CW25" s="699"/>
      <c r="CX25" s="699"/>
      <c r="CY25" s="700"/>
      <c r="CZ25" s="683">
        <v>12.3</v>
      </c>
      <c r="DA25" s="701"/>
      <c r="DB25" s="701"/>
      <c r="DC25" s="702"/>
      <c r="DD25" s="686">
        <v>3600940</v>
      </c>
      <c r="DE25" s="699"/>
      <c r="DF25" s="699"/>
      <c r="DG25" s="699"/>
      <c r="DH25" s="699"/>
      <c r="DI25" s="699"/>
      <c r="DJ25" s="699"/>
      <c r="DK25" s="700"/>
      <c r="DL25" s="686">
        <v>3565128</v>
      </c>
      <c r="DM25" s="699"/>
      <c r="DN25" s="699"/>
      <c r="DO25" s="699"/>
      <c r="DP25" s="699"/>
      <c r="DQ25" s="699"/>
      <c r="DR25" s="699"/>
      <c r="DS25" s="699"/>
      <c r="DT25" s="699"/>
      <c r="DU25" s="699"/>
      <c r="DV25" s="700"/>
      <c r="DW25" s="683">
        <v>22.5</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16821278</v>
      </c>
      <c r="S26" s="681"/>
      <c r="T26" s="681"/>
      <c r="U26" s="681"/>
      <c r="V26" s="681"/>
      <c r="W26" s="681"/>
      <c r="X26" s="681"/>
      <c r="Y26" s="682"/>
      <c r="Z26" s="713">
        <v>48.1</v>
      </c>
      <c r="AA26" s="713"/>
      <c r="AB26" s="713"/>
      <c r="AC26" s="713"/>
      <c r="AD26" s="714">
        <v>15248711</v>
      </c>
      <c r="AE26" s="714"/>
      <c r="AF26" s="714"/>
      <c r="AG26" s="714"/>
      <c r="AH26" s="714"/>
      <c r="AI26" s="714"/>
      <c r="AJ26" s="714"/>
      <c r="AK26" s="714"/>
      <c r="AL26" s="683">
        <v>99.6</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126</v>
      </c>
      <c r="BP26" s="713"/>
      <c r="BQ26" s="713"/>
      <c r="BR26" s="713"/>
      <c r="BS26" s="686" t="s">
        <v>126</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2812873</v>
      </c>
      <c r="CS26" s="681"/>
      <c r="CT26" s="681"/>
      <c r="CU26" s="681"/>
      <c r="CV26" s="681"/>
      <c r="CW26" s="681"/>
      <c r="CX26" s="681"/>
      <c r="CY26" s="682"/>
      <c r="CZ26" s="683">
        <v>8.4</v>
      </c>
      <c r="DA26" s="701"/>
      <c r="DB26" s="701"/>
      <c r="DC26" s="702"/>
      <c r="DD26" s="686">
        <v>2443857</v>
      </c>
      <c r="DE26" s="681"/>
      <c r="DF26" s="681"/>
      <c r="DG26" s="681"/>
      <c r="DH26" s="681"/>
      <c r="DI26" s="681"/>
      <c r="DJ26" s="681"/>
      <c r="DK26" s="682"/>
      <c r="DL26" s="686" t="s">
        <v>229</v>
      </c>
      <c r="DM26" s="681"/>
      <c r="DN26" s="681"/>
      <c r="DO26" s="681"/>
      <c r="DP26" s="681"/>
      <c r="DQ26" s="681"/>
      <c r="DR26" s="681"/>
      <c r="DS26" s="681"/>
      <c r="DT26" s="681"/>
      <c r="DU26" s="681"/>
      <c r="DV26" s="682"/>
      <c r="DW26" s="683" t="s">
        <v>229</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4627</v>
      </c>
      <c r="S27" s="681"/>
      <c r="T27" s="681"/>
      <c r="U27" s="681"/>
      <c r="V27" s="681"/>
      <c r="W27" s="681"/>
      <c r="X27" s="681"/>
      <c r="Y27" s="682"/>
      <c r="Z27" s="713">
        <v>0</v>
      </c>
      <c r="AA27" s="713"/>
      <c r="AB27" s="713"/>
      <c r="AC27" s="713"/>
      <c r="AD27" s="714">
        <v>4627</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4311907</v>
      </c>
      <c r="BH27" s="681"/>
      <c r="BI27" s="681"/>
      <c r="BJ27" s="681"/>
      <c r="BK27" s="681"/>
      <c r="BL27" s="681"/>
      <c r="BM27" s="681"/>
      <c r="BN27" s="682"/>
      <c r="BO27" s="713">
        <v>100</v>
      </c>
      <c r="BP27" s="713"/>
      <c r="BQ27" s="713"/>
      <c r="BR27" s="713"/>
      <c r="BS27" s="686" t="s">
        <v>229</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4860506</v>
      </c>
      <c r="CS27" s="699"/>
      <c r="CT27" s="699"/>
      <c r="CU27" s="699"/>
      <c r="CV27" s="699"/>
      <c r="CW27" s="699"/>
      <c r="CX27" s="699"/>
      <c r="CY27" s="700"/>
      <c r="CZ27" s="683">
        <v>14.5</v>
      </c>
      <c r="DA27" s="701"/>
      <c r="DB27" s="701"/>
      <c r="DC27" s="702"/>
      <c r="DD27" s="686">
        <v>1373541</v>
      </c>
      <c r="DE27" s="699"/>
      <c r="DF27" s="699"/>
      <c r="DG27" s="699"/>
      <c r="DH27" s="699"/>
      <c r="DI27" s="699"/>
      <c r="DJ27" s="699"/>
      <c r="DK27" s="700"/>
      <c r="DL27" s="686">
        <v>1355265</v>
      </c>
      <c r="DM27" s="699"/>
      <c r="DN27" s="699"/>
      <c r="DO27" s="699"/>
      <c r="DP27" s="699"/>
      <c r="DQ27" s="699"/>
      <c r="DR27" s="699"/>
      <c r="DS27" s="699"/>
      <c r="DT27" s="699"/>
      <c r="DU27" s="699"/>
      <c r="DV27" s="700"/>
      <c r="DW27" s="683">
        <v>8.5</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362604</v>
      </c>
      <c r="S28" s="681"/>
      <c r="T28" s="681"/>
      <c r="U28" s="681"/>
      <c r="V28" s="681"/>
      <c r="W28" s="681"/>
      <c r="X28" s="681"/>
      <c r="Y28" s="682"/>
      <c r="Z28" s="713">
        <v>1</v>
      </c>
      <c r="AA28" s="713"/>
      <c r="AB28" s="713"/>
      <c r="AC28" s="713"/>
      <c r="AD28" s="714" t="s">
        <v>126</v>
      </c>
      <c r="AE28" s="714"/>
      <c r="AF28" s="714"/>
      <c r="AG28" s="714"/>
      <c r="AH28" s="714"/>
      <c r="AI28" s="714"/>
      <c r="AJ28" s="714"/>
      <c r="AK28" s="714"/>
      <c r="AL28" s="683" t="s">
        <v>229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3018397</v>
      </c>
      <c r="CS28" s="681"/>
      <c r="CT28" s="681"/>
      <c r="CU28" s="681"/>
      <c r="CV28" s="681"/>
      <c r="CW28" s="681"/>
      <c r="CX28" s="681"/>
      <c r="CY28" s="682"/>
      <c r="CZ28" s="683">
        <v>9</v>
      </c>
      <c r="DA28" s="701"/>
      <c r="DB28" s="701"/>
      <c r="DC28" s="702"/>
      <c r="DD28" s="686">
        <v>2928643</v>
      </c>
      <c r="DE28" s="681"/>
      <c r="DF28" s="681"/>
      <c r="DG28" s="681"/>
      <c r="DH28" s="681"/>
      <c r="DI28" s="681"/>
      <c r="DJ28" s="681"/>
      <c r="DK28" s="682"/>
      <c r="DL28" s="686">
        <v>2928643</v>
      </c>
      <c r="DM28" s="681"/>
      <c r="DN28" s="681"/>
      <c r="DO28" s="681"/>
      <c r="DP28" s="681"/>
      <c r="DQ28" s="681"/>
      <c r="DR28" s="681"/>
      <c r="DS28" s="681"/>
      <c r="DT28" s="681"/>
      <c r="DU28" s="681"/>
      <c r="DV28" s="682"/>
      <c r="DW28" s="683">
        <v>18.5</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137612</v>
      </c>
      <c r="S29" s="681"/>
      <c r="T29" s="681"/>
      <c r="U29" s="681"/>
      <c r="V29" s="681"/>
      <c r="W29" s="681"/>
      <c r="X29" s="681"/>
      <c r="Y29" s="682"/>
      <c r="Z29" s="713">
        <v>0.4</v>
      </c>
      <c r="AA29" s="713"/>
      <c r="AB29" s="713"/>
      <c r="AC29" s="713"/>
      <c r="AD29" s="714" t="s">
        <v>229</v>
      </c>
      <c r="AE29" s="714"/>
      <c r="AF29" s="714"/>
      <c r="AG29" s="714"/>
      <c r="AH29" s="714"/>
      <c r="AI29" s="714"/>
      <c r="AJ29" s="714"/>
      <c r="AK29" s="714"/>
      <c r="AL29" s="683" t="s">
        <v>126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3018397</v>
      </c>
      <c r="CS29" s="699"/>
      <c r="CT29" s="699"/>
      <c r="CU29" s="699"/>
      <c r="CV29" s="699"/>
      <c r="CW29" s="699"/>
      <c r="CX29" s="699"/>
      <c r="CY29" s="700"/>
      <c r="CZ29" s="683">
        <v>9</v>
      </c>
      <c r="DA29" s="701"/>
      <c r="DB29" s="701"/>
      <c r="DC29" s="702"/>
      <c r="DD29" s="686">
        <v>2928643</v>
      </c>
      <c r="DE29" s="699"/>
      <c r="DF29" s="699"/>
      <c r="DG29" s="699"/>
      <c r="DH29" s="699"/>
      <c r="DI29" s="699"/>
      <c r="DJ29" s="699"/>
      <c r="DK29" s="700"/>
      <c r="DL29" s="686">
        <v>2928643</v>
      </c>
      <c r="DM29" s="699"/>
      <c r="DN29" s="699"/>
      <c r="DO29" s="699"/>
      <c r="DP29" s="699"/>
      <c r="DQ29" s="699"/>
      <c r="DR29" s="699"/>
      <c r="DS29" s="699"/>
      <c r="DT29" s="699"/>
      <c r="DU29" s="699"/>
      <c r="DV29" s="700"/>
      <c r="DW29" s="683">
        <v>18.5</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81601</v>
      </c>
      <c r="S30" s="681"/>
      <c r="T30" s="681"/>
      <c r="U30" s="681"/>
      <c r="V30" s="681"/>
      <c r="W30" s="681"/>
      <c r="X30" s="681"/>
      <c r="Y30" s="682"/>
      <c r="Z30" s="713">
        <v>0.2</v>
      </c>
      <c r="AA30" s="713"/>
      <c r="AB30" s="713"/>
      <c r="AC30" s="713"/>
      <c r="AD30" s="714" t="s">
        <v>126</v>
      </c>
      <c r="AE30" s="714"/>
      <c r="AF30" s="714"/>
      <c r="AG30" s="714"/>
      <c r="AH30" s="714"/>
      <c r="AI30" s="714"/>
      <c r="AJ30" s="714"/>
      <c r="AK30" s="714"/>
      <c r="AL30" s="683" t="s">
        <v>126</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2809405</v>
      </c>
      <c r="CS30" s="681"/>
      <c r="CT30" s="681"/>
      <c r="CU30" s="681"/>
      <c r="CV30" s="681"/>
      <c r="CW30" s="681"/>
      <c r="CX30" s="681"/>
      <c r="CY30" s="682"/>
      <c r="CZ30" s="683">
        <v>8.4</v>
      </c>
      <c r="DA30" s="701"/>
      <c r="DB30" s="701"/>
      <c r="DC30" s="702"/>
      <c r="DD30" s="686">
        <v>2721261</v>
      </c>
      <c r="DE30" s="681"/>
      <c r="DF30" s="681"/>
      <c r="DG30" s="681"/>
      <c r="DH30" s="681"/>
      <c r="DI30" s="681"/>
      <c r="DJ30" s="681"/>
      <c r="DK30" s="682"/>
      <c r="DL30" s="686">
        <v>2721261</v>
      </c>
      <c r="DM30" s="681"/>
      <c r="DN30" s="681"/>
      <c r="DO30" s="681"/>
      <c r="DP30" s="681"/>
      <c r="DQ30" s="681"/>
      <c r="DR30" s="681"/>
      <c r="DS30" s="681"/>
      <c r="DT30" s="681"/>
      <c r="DU30" s="681"/>
      <c r="DV30" s="682"/>
      <c r="DW30" s="683">
        <v>17.2</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9072330</v>
      </c>
      <c r="S31" s="681"/>
      <c r="T31" s="681"/>
      <c r="U31" s="681"/>
      <c r="V31" s="681"/>
      <c r="W31" s="681"/>
      <c r="X31" s="681"/>
      <c r="Y31" s="682"/>
      <c r="Z31" s="713">
        <v>25.9</v>
      </c>
      <c r="AA31" s="713"/>
      <c r="AB31" s="713"/>
      <c r="AC31" s="713"/>
      <c r="AD31" s="714" t="s">
        <v>229</v>
      </c>
      <c r="AE31" s="714"/>
      <c r="AF31" s="714"/>
      <c r="AG31" s="714"/>
      <c r="AH31" s="714"/>
      <c r="AI31" s="714"/>
      <c r="AJ31" s="714"/>
      <c r="AK31" s="714"/>
      <c r="AL31" s="683" t="s">
        <v>229</v>
      </c>
      <c r="AM31" s="684"/>
      <c r="AN31" s="684"/>
      <c r="AO31" s="715"/>
      <c r="AP31" s="756" t="s">
        <v>307</v>
      </c>
      <c r="AQ31" s="757"/>
      <c r="AR31" s="757"/>
      <c r="AS31" s="757"/>
      <c r="AT31" s="762" t="s">
        <v>308</v>
      </c>
      <c r="AU31" s="231"/>
      <c r="AV31" s="231"/>
      <c r="AW31" s="231"/>
      <c r="AX31" s="746" t="s">
        <v>183</v>
      </c>
      <c r="AY31" s="747"/>
      <c r="AZ31" s="747"/>
      <c r="BA31" s="747"/>
      <c r="BB31" s="747"/>
      <c r="BC31" s="747"/>
      <c r="BD31" s="747"/>
      <c r="BE31" s="747"/>
      <c r="BF31" s="748"/>
      <c r="BG31" s="749">
        <v>99</v>
      </c>
      <c r="BH31" s="750"/>
      <c r="BI31" s="750"/>
      <c r="BJ31" s="750"/>
      <c r="BK31" s="750"/>
      <c r="BL31" s="750"/>
      <c r="BM31" s="751">
        <v>95.5</v>
      </c>
      <c r="BN31" s="750"/>
      <c r="BO31" s="750"/>
      <c r="BP31" s="750"/>
      <c r="BQ31" s="752"/>
      <c r="BR31" s="749">
        <v>98.8</v>
      </c>
      <c r="BS31" s="750"/>
      <c r="BT31" s="750"/>
      <c r="BU31" s="750"/>
      <c r="BV31" s="750"/>
      <c r="BW31" s="750"/>
      <c r="BX31" s="751">
        <v>94.5</v>
      </c>
      <c r="BY31" s="750"/>
      <c r="BZ31" s="750"/>
      <c r="CA31" s="750"/>
      <c r="CB31" s="752"/>
      <c r="CD31" s="767"/>
      <c r="CE31" s="768"/>
      <c r="CF31" s="719" t="s">
        <v>309</v>
      </c>
      <c r="CG31" s="720"/>
      <c r="CH31" s="720"/>
      <c r="CI31" s="720"/>
      <c r="CJ31" s="720"/>
      <c r="CK31" s="720"/>
      <c r="CL31" s="720"/>
      <c r="CM31" s="720"/>
      <c r="CN31" s="720"/>
      <c r="CO31" s="720"/>
      <c r="CP31" s="720"/>
      <c r="CQ31" s="721"/>
      <c r="CR31" s="680">
        <v>208992</v>
      </c>
      <c r="CS31" s="699"/>
      <c r="CT31" s="699"/>
      <c r="CU31" s="699"/>
      <c r="CV31" s="699"/>
      <c r="CW31" s="699"/>
      <c r="CX31" s="699"/>
      <c r="CY31" s="700"/>
      <c r="CZ31" s="683">
        <v>0.6</v>
      </c>
      <c r="DA31" s="701"/>
      <c r="DB31" s="701"/>
      <c r="DC31" s="702"/>
      <c r="DD31" s="686">
        <v>207382</v>
      </c>
      <c r="DE31" s="699"/>
      <c r="DF31" s="699"/>
      <c r="DG31" s="699"/>
      <c r="DH31" s="699"/>
      <c r="DI31" s="699"/>
      <c r="DJ31" s="699"/>
      <c r="DK31" s="700"/>
      <c r="DL31" s="686">
        <v>207382</v>
      </c>
      <c r="DM31" s="699"/>
      <c r="DN31" s="699"/>
      <c r="DO31" s="699"/>
      <c r="DP31" s="699"/>
      <c r="DQ31" s="699"/>
      <c r="DR31" s="699"/>
      <c r="DS31" s="699"/>
      <c r="DT31" s="699"/>
      <c r="DU31" s="699"/>
      <c r="DV31" s="700"/>
      <c r="DW31" s="683">
        <v>1.3</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229</v>
      </c>
      <c r="S32" s="681"/>
      <c r="T32" s="681"/>
      <c r="U32" s="681"/>
      <c r="V32" s="681"/>
      <c r="W32" s="681"/>
      <c r="X32" s="681"/>
      <c r="Y32" s="682"/>
      <c r="Z32" s="713" t="s">
        <v>126</v>
      </c>
      <c r="AA32" s="713"/>
      <c r="AB32" s="713"/>
      <c r="AC32" s="713"/>
      <c r="AD32" s="714" t="s">
        <v>126</v>
      </c>
      <c r="AE32" s="714"/>
      <c r="AF32" s="714"/>
      <c r="AG32" s="714"/>
      <c r="AH32" s="714"/>
      <c r="AI32" s="714"/>
      <c r="AJ32" s="714"/>
      <c r="AK32" s="714"/>
      <c r="AL32" s="683" t="s">
        <v>126</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99.4</v>
      </c>
      <c r="BH32" s="699"/>
      <c r="BI32" s="699"/>
      <c r="BJ32" s="699"/>
      <c r="BK32" s="699"/>
      <c r="BL32" s="699"/>
      <c r="BM32" s="684">
        <v>97.2</v>
      </c>
      <c r="BN32" s="745"/>
      <c r="BO32" s="745"/>
      <c r="BP32" s="745"/>
      <c r="BQ32" s="726"/>
      <c r="BR32" s="753">
        <v>99.2</v>
      </c>
      <c r="BS32" s="699"/>
      <c r="BT32" s="699"/>
      <c r="BU32" s="699"/>
      <c r="BV32" s="699"/>
      <c r="BW32" s="699"/>
      <c r="BX32" s="684">
        <v>96.3</v>
      </c>
      <c r="BY32" s="745"/>
      <c r="BZ32" s="745"/>
      <c r="CA32" s="745"/>
      <c r="CB32" s="726"/>
      <c r="CD32" s="769"/>
      <c r="CE32" s="770"/>
      <c r="CF32" s="719" t="s">
        <v>313</v>
      </c>
      <c r="CG32" s="720"/>
      <c r="CH32" s="720"/>
      <c r="CI32" s="720"/>
      <c r="CJ32" s="720"/>
      <c r="CK32" s="720"/>
      <c r="CL32" s="720"/>
      <c r="CM32" s="720"/>
      <c r="CN32" s="720"/>
      <c r="CO32" s="720"/>
      <c r="CP32" s="720"/>
      <c r="CQ32" s="721"/>
      <c r="CR32" s="680" t="s">
        <v>229</v>
      </c>
      <c r="CS32" s="681"/>
      <c r="CT32" s="681"/>
      <c r="CU32" s="681"/>
      <c r="CV32" s="681"/>
      <c r="CW32" s="681"/>
      <c r="CX32" s="681"/>
      <c r="CY32" s="682"/>
      <c r="CZ32" s="683" t="s">
        <v>229</v>
      </c>
      <c r="DA32" s="701"/>
      <c r="DB32" s="701"/>
      <c r="DC32" s="702"/>
      <c r="DD32" s="686" t="s">
        <v>229</v>
      </c>
      <c r="DE32" s="681"/>
      <c r="DF32" s="681"/>
      <c r="DG32" s="681"/>
      <c r="DH32" s="681"/>
      <c r="DI32" s="681"/>
      <c r="DJ32" s="681"/>
      <c r="DK32" s="682"/>
      <c r="DL32" s="686" t="s">
        <v>229</v>
      </c>
      <c r="DM32" s="681"/>
      <c r="DN32" s="681"/>
      <c r="DO32" s="681"/>
      <c r="DP32" s="681"/>
      <c r="DQ32" s="681"/>
      <c r="DR32" s="681"/>
      <c r="DS32" s="681"/>
      <c r="DT32" s="681"/>
      <c r="DU32" s="681"/>
      <c r="DV32" s="682"/>
      <c r="DW32" s="683" t="s">
        <v>229</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2315407</v>
      </c>
      <c r="S33" s="681"/>
      <c r="T33" s="681"/>
      <c r="U33" s="681"/>
      <c r="V33" s="681"/>
      <c r="W33" s="681"/>
      <c r="X33" s="681"/>
      <c r="Y33" s="682"/>
      <c r="Z33" s="713">
        <v>6.6</v>
      </c>
      <c r="AA33" s="713"/>
      <c r="AB33" s="713"/>
      <c r="AC33" s="713"/>
      <c r="AD33" s="714" t="s">
        <v>126</v>
      </c>
      <c r="AE33" s="714"/>
      <c r="AF33" s="714"/>
      <c r="AG33" s="714"/>
      <c r="AH33" s="714"/>
      <c r="AI33" s="714"/>
      <c r="AJ33" s="714"/>
      <c r="AK33" s="714"/>
      <c r="AL33" s="683" t="s">
        <v>229</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98.6</v>
      </c>
      <c r="BH33" s="665"/>
      <c r="BI33" s="665"/>
      <c r="BJ33" s="665"/>
      <c r="BK33" s="665"/>
      <c r="BL33" s="665"/>
      <c r="BM33" s="707">
        <v>93.6</v>
      </c>
      <c r="BN33" s="665"/>
      <c r="BO33" s="665"/>
      <c r="BP33" s="665"/>
      <c r="BQ33" s="709"/>
      <c r="BR33" s="744">
        <v>98.3</v>
      </c>
      <c r="BS33" s="665"/>
      <c r="BT33" s="665"/>
      <c r="BU33" s="665"/>
      <c r="BV33" s="665"/>
      <c r="BW33" s="665"/>
      <c r="BX33" s="707">
        <v>92</v>
      </c>
      <c r="BY33" s="665"/>
      <c r="BZ33" s="665"/>
      <c r="CA33" s="665"/>
      <c r="CB33" s="709"/>
      <c r="CD33" s="719" t="s">
        <v>316</v>
      </c>
      <c r="CE33" s="720"/>
      <c r="CF33" s="720"/>
      <c r="CG33" s="720"/>
      <c r="CH33" s="720"/>
      <c r="CI33" s="720"/>
      <c r="CJ33" s="720"/>
      <c r="CK33" s="720"/>
      <c r="CL33" s="720"/>
      <c r="CM33" s="720"/>
      <c r="CN33" s="720"/>
      <c r="CO33" s="720"/>
      <c r="CP33" s="720"/>
      <c r="CQ33" s="721"/>
      <c r="CR33" s="680">
        <v>19293945</v>
      </c>
      <c r="CS33" s="699"/>
      <c r="CT33" s="699"/>
      <c r="CU33" s="699"/>
      <c r="CV33" s="699"/>
      <c r="CW33" s="699"/>
      <c r="CX33" s="699"/>
      <c r="CY33" s="700"/>
      <c r="CZ33" s="683">
        <v>57.5</v>
      </c>
      <c r="DA33" s="701"/>
      <c r="DB33" s="701"/>
      <c r="DC33" s="702"/>
      <c r="DD33" s="686">
        <v>9740429</v>
      </c>
      <c r="DE33" s="699"/>
      <c r="DF33" s="699"/>
      <c r="DG33" s="699"/>
      <c r="DH33" s="699"/>
      <c r="DI33" s="699"/>
      <c r="DJ33" s="699"/>
      <c r="DK33" s="700"/>
      <c r="DL33" s="686">
        <v>7114145</v>
      </c>
      <c r="DM33" s="699"/>
      <c r="DN33" s="699"/>
      <c r="DO33" s="699"/>
      <c r="DP33" s="699"/>
      <c r="DQ33" s="699"/>
      <c r="DR33" s="699"/>
      <c r="DS33" s="699"/>
      <c r="DT33" s="699"/>
      <c r="DU33" s="699"/>
      <c r="DV33" s="700"/>
      <c r="DW33" s="683">
        <v>44.9</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106955</v>
      </c>
      <c r="S34" s="681"/>
      <c r="T34" s="681"/>
      <c r="U34" s="681"/>
      <c r="V34" s="681"/>
      <c r="W34" s="681"/>
      <c r="X34" s="681"/>
      <c r="Y34" s="682"/>
      <c r="Z34" s="713">
        <v>0.3</v>
      </c>
      <c r="AA34" s="713"/>
      <c r="AB34" s="713"/>
      <c r="AC34" s="713"/>
      <c r="AD34" s="714">
        <v>11920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4379454</v>
      </c>
      <c r="CS34" s="681"/>
      <c r="CT34" s="681"/>
      <c r="CU34" s="681"/>
      <c r="CV34" s="681"/>
      <c r="CW34" s="681"/>
      <c r="CX34" s="681"/>
      <c r="CY34" s="682"/>
      <c r="CZ34" s="683">
        <v>13.1</v>
      </c>
      <c r="DA34" s="701"/>
      <c r="DB34" s="701"/>
      <c r="DC34" s="702"/>
      <c r="DD34" s="686">
        <v>2347762</v>
      </c>
      <c r="DE34" s="681"/>
      <c r="DF34" s="681"/>
      <c r="DG34" s="681"/>
      <c r="DH34" s="681"/>
      <c r="DI34" s="681"/>
      <c r="DJ34" s="681"/>
      <c r="DK34" s="682"/>
      <c r="DL34" s="686">
        <v>1973259</v>
      </c>
      <c r="DM34" s="681"/>
      <c r="DN34" s="681"/>
      <c r="DO34" s="681"/>
      <c r="DP34" s="681"/>
      <c r="DQ34" s="681"/>
      <c r="DR34" s="681"/>
      <c r="DS34" s="681"/>
      <c r="DT34" s="681"/>
      <c r="DU34" s="681"/>
      <c r="DV34" s="682"/>
      <c r="DW34" s="683">
        <v>12.4</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564668</v>
      </c>
      <c r="S35" s="681"/>
      <c r="T35" s="681"/>
      <c r="U35" s="681"/>
      <c r="V35" s="681"/>
      <c r="W35" s="681"/>
      <c r="X35" s="681"/>
      <c r="Y35" s="682"/>
      <c r="Z35" s="713">
        <v>1.6</v>
      </c>
      <c r="AA35" s="713"/>
      <c r="AB35" s="713"/>
      <c r="AC35" s="713"/>
      <c r="AD35" s="714" t="s">
        <v>126</v>
      </c>
      <c r="AE35" s="714"/>
      <c r="AF35" s="714"/>
      <c r="AG35" s="714"/>
      <c r="AH35" s="714"/>
      <c r="AI35" s="714"/>
      <c r="AJ35" s="714"/>
      <c r="AK35" s="714"/>
      <c r="AL35" s="683" t="s">
        <v>229</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1532618</v>
      </c>
      <c r="CS35" s="699"/>
      <c r="CT35" s="699"/>
      <c r="CU35" s="699"/>
      <c r="CV35" s="699"/>
      <c r="CW35" s="699"/>
      <c r="CX35" s="699"/>
      <c r="CY35" s="700"/>
      <c r="CZ35" s="683">
        <v>4.5999999999999996</v>
      </c>
      <c r="DA35" s="701"/>
      <c r="DB35" s="701"/>
      <c r="DC35" s="702"/>
      <c r="DD35" s="686">
        <v>1176520</v>
      </c>
      <c r="DE35" s="699"/>
      <c r="DF35" s="699"/>
      <c r="DG35" s="699"/>
      <c r="DH35" s="699"/>
      <c r="DI35" s="699"/>
      <c r="DJ35" s="699"/>
      <c r="DK35" s="700"/>
      <c r="DL35" s="686">
        <v>494683</v>
      </c>
      <c r="DM35" s="699"/>
      <c r="DN35" s="699"/>
      <c r="DO35" s="699"/>
      <c r="DP35" s="699"/>
      <c r="DQ35" s="699"/>
      <c r="DR35" s="699"/>
      <c r="DS35" s="699"/>
      <c r="DT35" s="699"/>
      <c r="DU35" s="699"/>
      <c r="DV35" s="700"/>
      <c r="DW35" s="683">
        <v>3.1</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1675980</v>
      </c>
      <c r="S36" s="681"/>
      <c r="T36" s="681"/>
      <c r="U36" s="681"/>
      <c r="V36" s="681"/>
      <c r="W36" s="681"/>
      <c r="X36" s="681"/>
      <c r="Y36" s="682"/>
      <c r="Z36" s="713">
        <v>4.8</v>
      </c>
      <c r="AA36" s="713"/>
      <c r="AB36" s="713"/>
      <c r="AC36" s="713"/>
      <c r="AD36" s="714" t="s">
        <v>126</v>
      </c>
      <c r="AE36" s="714"/>
      <c r="AF36" s="714"/>
      <c r="AG36" s="714"/>
      <c r="AH36" s="714"/>
      <c r="AI36" s="714"/>
      <c r="AJ36" s="714"/>
      <c r="AK36" s="714"/>
      <c r="AL36" s="683" t="s">
        <v>229</v>
      </c>
      <c r="AM36" s="684"/>
      <c r="AN36" s="684"/>
      <c r="AO36" s="715"/>
      <c r="AP36" s="235"/>
      <c r="AQ36" s="732" t="s">
        <v>324</v>
      </c>
      <c r="AR36" s="733"/>
      <c r="AS36" s="733"/>
      <c r="AT36" s="733"/>
      <c r="AU36" s="733"/>
      <c r="AV36" s="733"/>
      <c r="AW36" s="733"/>
      <c r="AX36" s="733"/>
      <c r="AY36" s="734"/>
      <c r="AZ36" s="735">
        <v>3556974</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846</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9073996</v>
      </c>
      <c r="CS36" s="681"/>
      <c r="CT36" s="681"/>
      <c r="CU36" s="681"/>
      <c r="CV36" s="681"/>
      <c r="CW36" s="681"/>
      <c r="CX36" s="681"/>
      <c r="CY36" s="682"/>
      <c r="CZ36" s="683">
        <v>27</v>
      </c>
      <c r="DA36" s="701"/>
      <c r="DB36" s="701"/>
      <c r="DC36" s="702"/>
      <c r="DD36" s="686">
        <v>3511179</v>
      </c>
      <c r="DE36" s="681"/>
      <c r="DF36" s="681"/>
      <c r="DG36" s="681"/>
      <c r="DH36" s="681"/>
      <c r="DI36" s="681"/>
      <c r="DJ36" s="681"/>
      <c r="DK36" s="682"/>
      <c r="DL36" s="686">
        <v>2905386</v>
      </c>
      <c r="DM36" s="681"/>
      <c r="DN36" s="681"/>
      <c r="DO36" s="681"/>
      <c r="DP36" s="681"/>
      <c r="DQ36" s="681"/>
      <c r="DR36" s="681"/>
      <c r="DS36" s="681"/>
      <c r="DT36" s="681"/>
      <c r="DU36" s="681"/>
      <c r="DV36" s="682"/>
      <c r="DW36" s="683">
        <v>18.3</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1182390</v>
      </c>
      <c r="S37" s="681"/>
      <c r="T37" s="681"/>
      <c r="U37" s="681"/>
      <c r="V37" s="681"/>
      <c r="W37" s="681"/>
      <c r="X37" s="681"/>
      <c r="Y37" s="682"/>
      <c r="Z37" s="713">
        <v>3.4</v>
      </c>
      <c r="AA37" s="713"/>
      <c r="AB37" s="713"/>
      <c r="AC37" s="713"/>
      <c r="AD37" s="714" t="s">
        <v>126</v>
      </c>
      <c r="AE37" s="714"/>
      <c r="AF37" s="714"/>
      <c r="AG37" s="714"/>
      <c r="AH37" s="714"/>
      <c r="AI37" s="714"/>
      <c r="AJ37" s="714"/>
      <c r="AK37" s="714"/>
      <c r="AL37" s="683" t="s">
        <v>229</v>
      </c>
      <c r="AM37" s="684"/>
      <c r="AN37" s="684"/>
      <c r="AO37" s="715"/>
      <c r="AQ37" s="723" t="s">
        <v>328</v>
      </c>
      <c r="AR37" s="724"/>
      <c r="AS37" s="724"/>
      <c r="AT37" s="724"/>
      <c r="AU37" s="724"/>
      <c r="AV37" s="724"/>
      <c r="AW37" s="724"/>
      <c r="AX37" s="724"/>
      <c r="AY37" s="725"/>
      <c r="AZ37" s="680">
        <v>1028452</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-79095</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1937474</v>
      </c>
      <c r="CS37" s="699"/>
      <c r="CT37" s="699"/>
      <c r="CU37" s="699"/>
      <c r="CV37" s="699"/>
      <c r="CW37" s="699"/>
      <c r="CX37" s="699"/>
      <c r="CY37" s="700"/>
      <c r="CZ37" s="683">
        <v>5.8</v>
      </c>
      <c r="DA37" s="701"/>
      <c r="DB37" s="701"/>
      <c r="DC37" s="702"/>
      <c r="DD37" s="686">
        <v>1780304</v>
      </c>
      <c r="DE37" s="699"/>
      <c r="DF37" s="699"/>
      <c r="DG37" s="699"/>
      <c r="DH37" s="699"/>
      <c r="DI37" s="699"/>
      <c r="DJ37" s="699"/>
      <c r="DK37" s="700"/>
      <c r="DL37" s="686">
        <v>1731079</v>
      </c>
      <c r="DM37" s="699"/>
      <c r="DN37" s="699"/>
      <c r="DO37" s="699"/>
      <c r="DP37" s="699"/>
      <c r="DQ37" s="699"/>
      <c r="DR37" s="699"/>
      <c r="DS37" s="699"/>
      <c r="DT37" s="699"/>
      <c r="DU37" s="699"/>
      <c r="DV37" s="700"/>
      <c r="DW37" s="683">
        <v>10.9</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716880</v>
      </c>
      <c r="S38" s="681"/>
      <c r="T38" s="681"/>
      <c r="U38" s="681"/>
      <c r="V38" s="681"/>
      <c r="W38" s="681"/>
      <c r="X38" s="681"/>
      <c r="Y38" s="682"/>
      <c r="Z38" s="713">
        <v>2</v>
      </c>
      <c r="AA38" s="713"/>
      <c r="AB38" s="713"/>
      <c r="AC38" s="713"/>
      <c r="AD38" s="714">
        <v>41957</v>
      </c>
      <c r="AE38" s="714"/>
      <c r="AF38" s="714"/>
      <c r="AG38" s="714"/>
      <c r="AH38" s="714"/>
      <c r="AI38" s="714"/>
      <c r="AJ38" s="714"/>
      <c r="AK38" s="714"/>
      <c r="AL38" s="683">
        <v>0.3</v>
      </c>
      <c r="AM38" s="684"/>
      <c r="AN38" s="684"/>
      <c r="AO38" s="715"/>
      <c r="AQ38" s="723" t="s">
        <v>332</v>
      </c>
      <c r="AR38" s="724"/>
      <c r="AS38" s="724"/>
      <c r="AT38" s="724"/>
      <c r="AU38" s="724"/>
      <c r="AV38" s="724"/>
      <c r="AW38" s="724"/>
      <c r="AX38" s="724"/>
      <c r="AY38" s="725"/>
      <c r="AZ38" s="680">
        <v>436463</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6547</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2092059</v>
      </c>
      <c r="CS38" s="681"/>
      <c r="CT38" s="681"/>
      <c r="CU38" s="681"/>
      <c r="CV38" s="681"/>
      <c r="CW38" s="681"/>
      <c r="CX38" s="681"/>
      <c r="CY38" s="682"/>
      <c r="CZ38" s="683">
        <v>6.2</v>
      </c>
      <c r="DA38" s="701"/>
      <c r="DB38" s="701"/>
      <c r="DC38" s="702"/>
      <c r="DD38" s="686">
        <v>1698386</v>
      </c>
      <c r="DE38" s="681"/>
      <c r="DF38" s="681"/>
      <c r="DG38" s="681"/>
      <c r="DH38" s="681"/>
      <c r="DI38" s="681"/>
      <c r="DJ38" s="681"/>
      <c r="DK38" s="682"/>
      <c r="DL38" s="686">
        <v>1615644</v>
      </c>
      <c r="DM38" s="681"/>
      <c r="DN38" s="681"/>
      <c r="DO38" s="681"/>
      <c r="DP38" s="681"/>
      <c r="DQ38" s="681"/>
      <c r="DR38" s="681"/>
      <c r="DS38" s="681"/>
      <c r="DT38" s="681"/>
      <c r="DU38" s="681"/>
      <c r="DV38" s="682"/>
      <c r="DW38" s="683">
        <v>10.199999999999999</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1950674</v>
      </c>
      <c r="S39" s="681"/>
      <c r="T39" s="681"/>
      <c r="U39" s="681"/>
      <c r="V39" s="681"/>
      <c r="W39" s="681"/>
      <c r="X39" s="681"/>
      <c r="Y39" s="682"/>
      <c r="Z39" s="713">
        <v>5.6</v>
      </c>
      <c r="AA39" s="713"/>
      <c r="AB39" s="713"/>
      <c r="AC39" s="713"/>
      <c r="AD39" s="714" t="s">
        <v>126</v>
      </c>
      <c r="AE39" s="714"/>
      <c r="AF39" s="714"/>
      <c r="AG39" s="714"/>
      <c r="AH39" s="714"/>
      <c r="AI39" s="714"/>
      <c r="AJ39" s="714"/>
      <c r="AK39" s="714"/>
      <c r="AL39" s="683" t="s">
        <v>229</v>
      </c>
      <c r="AM39" s="684"/>
      <c r="AN39" s="684"/>
      <c r="AO39" s="715"/>
      <c r="AQ39" s="723" t="s">
        <v>336</v>
      </c>
      <c r="AR39" s="724"/>
      <c r="AS39" s="724"/>
      <c r="AT39" s="724"/>
      <c r="AU39" s="724"/>
      <c r="AV39" s="724"/>
      <c r="AW39" s="724"/>
      <c r="AX39" s="724"/>
      <c r="AY39" s="725"/>
      <c r="AZ39" s="680">
        <v>63201</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10234</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1193270</v>
      </c>
      <c r="CS39" s="699"/>
      <c r="CT39" s="699"/>
      <c r="CU39" s="699"/>
      <c r="CV39" s="699"/>
      <c r="CW39" s="699"/>
      <c r="CX39" s="699"/>
      <c r="CY39" s="700"/>
      <c r="CZ39" s="683">
        <v>3.6</v>
      </c>
      <c r="DA39" s="701"/>
      <c r="DB39" s="701"/>
      <c r="DC39" s="702"/>
      <c r="DD39" s="686">
        <v>491734</v>
      </c>
      <c r="DE39" s="699"/>
      <c r="DF39" s="699"/>
      <c r="DG39" s="699"/>
      <c r="DH39" s="699"/>
      <c r="DI39" s="699"/>
      <c r="DJ39" s="699"/>
      <c r="DK39" s="700"/>
      <c r="DL39" s="686" t="s">
        <v>229</v>
      </c>
      <c r="DM39" s="699"/>
      <c r="DN39" s="699"/>
      <c r="DO39" s="699"/>
      <c r="DP39" s="699"/>
      <c r="DQ39" s="699"/>
      <c r="DR39" s="699"/>
      <c r="DS39" s="699"/>
      <c r="DT39" s="699"/>
      <c r="DU39" s="699"/>
      <c r="DV39" s="700"/>
      <c r="DW39" s="683" t="s">
        <v>229</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v>60500</v>
      </c>
      <c r="S40" s="681"/>
      <c r="T40" s="681"/>
      <c r="U40" s="681"/>
      <c r="V40" s="681"/>
      <c r="W40" s="681"/>
      <c r="X40" s="681"/>
      <c r="Y40" s="682"/>
      <c r="Z40" s="713">
        <v>0.2</v>
      </c>
      <c r="AA40" s="713"/>
      <c r="AB40" s="713"/>
      <c r="AC40" s="713"/>
      <c r="AD40" s="714" t="s">
        <v>229</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t="s">
        <v>126</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82</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1022548</v>
      </c>
      <c r="CS40" s="681"/>
      <c r="CT40" s="681"/>
      <c r="CU40" s="681"/>
      <c r="CV40" s="681"/>
      <c r="CW40" s="681"/>
      <c r="CX40" s="681"/>
      <c r="CY40" s="682"/>
      <c r="CZ40" s="683">
        <v>3</v>
      </c>
      <c r="DA40" s="701"/>
      <c r="DB40" s="701"/>
      <c r="DC40" s="702"/>
      <c r="DD40" s="686">
        <v>514848</v>
      </c>
      <c r="DE40" s="681"/>
      <c r="DF40" s="681"/>
      <c r="DG40" s="681"/>
      <c r="DH40" s="681"/>
      <c r="DI40" s="681"/>
      <c r="DJ40" s="681"/>
      <c r="DK40" s="682"/>
      <c r="DL40" s="686">
        <v>125173</v>
      </c>
      <c r="DM40" s="681"/>
      <c r="DN40" s="681"/>
      <c r="DO40" s="681"/>
      <c r="DP40" s="681"/>
      <c r="DQ40" s="681"/>
      <c r="DR40" s="681"/>
      <c r="DS40" s="681"/>
      <c r="DT40" s="681"/>
      <c r="DU40" s="681"/>
      <c r="DV40" s="682"/>
      <c r="DW40" s="683">
        <v>0.8</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229</v>
      </c>
      <c r="S41" s="681"/>
      <c r="T41" s="681"/>
      <c r="U41" s="681"/>
      <c r="V41" s="681"/>
      <c r="W41" s="681"/>
      <c r="X41" s="681"/>
      <c r="Y41" s="682"/>
      <c r="Z41" s="713" t="s">
        <v>229</v>
      </c>
      <c r="AA41" s="713"/>
      <c r="AB41" s="713"/>
      <c r="AC41" s="713"/>
      <c r="AD41" s="714" t="s">
        <v>229</v>
      </c>
      <c r="AE41" s="714"/>
      <c r="AF41" s="714"/>
      <c r="AG41" s="714"/>
      <c r="AH41" s="714"/>
      <c r="AI41" s="714"/>
      <c r="AJ41" s="714"/>
      <c r="AK41" s="714"/>
      <c r="AL41" s="683" t="s">
        <v>229</v>
      </c>
      <c r="AM41" s="684"/>
      <c r="AN41" s="684"/>
      <c r="AO41" s="715"/>
      <c r="AQ41" s="723" t="s">
        <v>345</v>
      </c>
      <c r="AR41" s="724"/>
      <c r="AS41" s="724"/>
      <c r="AT41" s="724"/>
      <c r="AU41" s="724"/>
      <c r="AV41" s="724"/>
      <c r="AW41" s="724"/>
      <c r="AX41" s="724"/>
      <c r="AY41" s="725"/>
      <c r="AZ41" s="680">
        <v>446979</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229</v>
      </c>
      <c r="CS41" s="699"/>
      <c r="CT41" s="699"/>
      <c r="CU41" s="699"/>
      <c r="CV41" s="699"/>
      <c r="CW41" s="699"/>
      <c r="CX41" s="699"/>
      <c r="CY41" s="700"/>
      <c r="CZ41" s="683" t="s">
        <v>126</v>
      </c>
      <c r="DA41" s="701"/>
      <c r="DB41" s="701"/>
      <c r="DC41" s="702"/>
      <c r="DD41" s="686" t="s">
        <v>126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488174</v>
      </c>
      <c r="S42" s="681"/>
      <c r="T42" s="681"/>
      <c r="U42" s="681"/>
      <c r="V42" s="681"/>
      <c r="W42" s="681"/>
      <c r="X42" s="681"/>
      <c r="Y42" s="682"/>
      <c r="Z42" s="713">
        <v>1.4</v>
      </c>
      <c r="AA42" s="713"/>
      <c r="AB42" s="713"/>
      <c r="AC42" s="713"/>
      <c r="AD42" s="714" t="s">
        <v>126</v>
      </c>
      <c r="AE42" s="714"/>
      <c r="AF42" s="714"/>
      <c r="AG42" s="714"/>
      <c r="AH42" s="714"/>
      <c r="AI42" s="714"/>
      <c r="AJ42" s="714"/>
      <c r="AK42" s="714"/>
      <c r="AL42" s="683" t="s">
        <v>126</v>
      </c>
      <c r="AM42" s="684"/>
      <c r="AN42" s="684"/>
      <c r="AO42" s="715"/>
      <c r="AQ42" s="716" t="s">
        <v>349</v>
      </c>
      <c r="AR42" s="717"/>
      <c r="AS42" s="717"/>
      <c r="AT42" s="717"/>
      <c r="AU42" s="717"/>
      <c r="AV42" s="717"/>
      <c r="AW42" s="717"/>
      <c r="AX42" s="717"/>
      <c r="AY42" s="718"/>
      <c r="AZ42" s="664">
        <v>1581879</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313</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2257200</v>
      </c>
      <c r="CS42" s="681"/>
      <c r="CT42" s="681"/>
      <c r="CU42" s="681"/>
      <c r="CV42" s="681"/>
      <c r="CW42" s="681"/>
      <c r="CX42" s="681"/>
      <c r="CY42" s="682"/>
      <c r="CZ42" s="683">
        <v>6.7</v>
      </c>
      <c r="DA42" s="684"/>
      <c r="DB42" s="684"/>
      <c r="DC42" s="685"/>
      <c r="DD42" s="686">
        <v>677743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34993006</v>
      </c>
      <c r="S43" s="703"/>
      <c r="T43" s="703"/>
      <c r="U43" s="703"/>
      <c r="V43" s="703"/>
      <c r="W43" s="703"/>
      <c r="X43" s="703"/>
      <c r="Y43" s="704"/>
      <c r="Z43" s="705">
        <v>100</v>
      </c>
      <c r="AA43" s="705"/>
      <c r="AB43" s="705"/>
      <c r="AC43" s="705"/>
      <c r="AD43" s="706">
        <v>15307215</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38133</v>
      </c>
      <c r="CS43" s="699"/>
      <c r="CT43" s="699"/>
      <c r="CU43" s="699"/>
      <c r="CV43" s="699"/>
      <c r="CW43" s="699"/>
      <c r="CX43" s="699"/>
      <c r="CY43" s="700"/>
      <c r="CZ43" s="683">
        <v>0.1</v>
      </c>
      <c r="DA43" s="701"/>
      <c r="DB43" s="701"/>
      <c r="DC43" s="702"/>
      <c r="DD43" s="686">
        <v>37442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2245913</v>
      </c>
      <c r="CS44" s="681"/>
      <c r="CT44" s="681"/>
      <c r="CU44" s="681"/>
      <c r="CV44" s="681"/>
      <c r="CW44" s="681"/>
      <c r="CX44" s="681"/>
      <c r="CY44" s="682"/>
      <c r="CZ44" s="683">
        <v>6.7</v>
      </c>
      <c r="DA44" s="684"/>
      <c r="DB44" s="684"/>
      <c r="DC44" s="685"/>
      <c r="DD44" s="686">
        <v>666456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757225</v>
      </c>
      <c r="CS45" s="699"/>
      <c r="CT45" s="699"/>
      <c r="CU45" s="699"/>
      <c r="CV45" s="699"/>
      <c r="CW45" s="699"/>
      <c r="CX45" s="699"/>
      <c r="CY45" s="700"/>
      <c r="CZ45" s="683">
        <v>2.2999999999999998</v>
      </c>
      <c r="DA45" s="701"/>
      <c r="DB45" s="701"/>
      <c r="DC45" s="702"/>
      <c r="DD45" s="686">
        <v>115373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1366022</v>
      </c>
      <c r="CS46" s="681"/>
      <c r="CT46" s="681"/>
      <c r="CU46" s="681"/>
      <c r="CV46" s="681"/>
      <c r="CW46" s="681"/>
      <c r="CX46" s="681"/>
      <c r="CY46" s="682"/>
      <c r="CZ46" s="683">
        <v>4.0999999999999996</v>
      </c>
      <c r="DA46" s="684"/>
      <c r="DB46" s="684"/>
      <c r="DC46" s="685"/>
      <c r="DD46" s="686">
        <v>489317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11287</v>
      </c>
      <c r="CS47" s="699"/>
      <c r="CT47" s="699"/>
      <c r="CU47" s="699"/>
      <c r="CV47" s="699"/>
      <c r="CW47" s="699"/>
      <c r="CX47" s="699"/>
      <c r="CY47" s="700"/>
      <c r="CZ47" s="683">
        <v>0</v>
      </c>
      <c r="DA47" s="701"/>
      <c r="DB47" s="701"/>
      <c r="DC47" s="702"/>
      <c r="DD47" s="686">
        <v>11287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126</v>
      </c>
      <c r="CS48" s="681"/>
      <c r="CT48" s="681"/>
      <c r="CU48" s="681"/>
      <c r="CV48" s="681"/>
      <c r="CW48" s="681"/>
      <c r="CX48" s="681"/>
      <c r="CY48" s="682"/>
      <c r="CZ48" s="683" t="s">
        <v>229</v>
      </c>
      <c r="DA48" s="684"/>
      <c r="DB48" s="684"/>
      <c r="DC48" s="685"/>
      <c r="DD48" s="686" t="s">
        <v>126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33547446</v>
      </c>
      <c r="CS49" s="665"/>
      <c r="CT49" s="665"/>
      <c r="CU49" s="665"/>
      <c r="CV49" s="665"/>
      <c r="CW49" s="665"/>
      <c r="CX49" s="665"/>
      <c r="CY49" s="666"/>
      <c r="CZ49" s="667">
        <v>100</v>
      </c>
      <c r="DA49" s="668"/>
      <c r="DB49" s="668"/>
      <c r="DC49" s="669"/>
      <c r="DD49" s="670">
        <v>18321296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LDY9+ny4AExiTliXsyME8nL7LcOH9CGdeyag1OpGRyhhAwyvfVtt4BfURo40XtWkPFZHmfu85H1C+IfJ95UAg==" saltValue="pb2eByatxNuR48ju2Xp3e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34817</v>
      </c>
      <c r="R7" s="1200"/>
      <c r="S7" s="1200"/>
      <c r="T7" s="1200"/>
      <c r="U7" s="1200"/>
      <c r="V7" s="1200">
        <v>33376</v>
      </c>
      <c r="W7" s="1200"/>
      <c r="X7" s="1200"/>
      <c r="Y7" s="1200"/>
      <c r="Z7" s="1200"/>
      <c r="AA7" s="1200">
        <v>1441</v>
      </c>
      <c r="AB7" s="1200"/>
      <c r="AC7" s="1200"/>
      <c r="AD7" s="1200"/>
      <c r="AE7" s="1201"/>
      <c r="AF7" s="1202">
        <v>1202</v>
      </c>
      <c r="AG7" s="1203"/>
      <c r="AH7" s="1203"/>
      <c r="AI7" s="1203"/>
      <c r="AJ7" s="1204"/>
      <c r="AK7" s="1186">
        <v>1676</v>
      </c>
      <c r="AL7" s="1187"/>
      <c r="AM7" s="1187"/>
      <c r="AN7" s="1187"/>
      <c r="AO7" s="1187"/>
      <c r="AP7" s="1187">
        <v>32247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578</v>
      </c>
      <c r="BT7" s="1191"/>
      <c r="BU7" s="1191"/>
      <c r="BV7" s="1191"/>
      <c r="BW7" s="1191"/>
      <c r="BX7" s="1191"/>
      <c r="BY7" s="1191"/>
      <c r="BZ7" s="1191"/>
      <c r="CA7" s="1191"/>
      <c r="CB7" s="1191"/>
      <c r="CC7" s="1191"/>
      <c r="CD7" s="1191"/>
      <c r="CE7" s="1191"/>
      <c r="CF7" s="1191"/>
      <c r="CG7" s="1192"/>
      <c r="CH7" s="1183">
        <v>17</v>
      </c>
      <c r="CI7" s="1184"/>
      <c r="CJ7" s="1184"/>
      <c r="CK7" s="1184"/>
      <c r="CL7" s="1185"/>
      <c r="CM7" s="1183">
        <v>287</v>
      </c>
      <c r="CN7" s="1184"/>
      <c r="CO7" s="1184"/>
      <c r="CP7" s="1184"/>
      <c r="CQ7" s="1185"/>
      <c r="CR7" s="1183">
        <v>30</v>
      </c>
      <c r="CS7" s="1184"/>
      <c r="CT7" s="1184"/>
      <c r="CU7" s="1184"/>
      <c r="CV7" s="1185"/>
      <c r="CW7" s="1183" t="s">
        <v>580</v>
      </c>
      <c r="CX7" s="1184"/>
      <c r="CY7" s="1184"/>
      <c r="CZ7" s="1184"/>
      <c r="DA7" s="1185"/>
      <c r="DB7" s="1183" t="s">
        <v>580</v>
      </c>
      <c r="DC7" s="1184"/>
      <c r="DD7" s="1184"/>
      <c r="DE7" s="1184"/>
      <c r="DF7" s="1185"/>
      <c r="DG7" s="1183" t="s">
        <v>580</v>
      </c>
      <c r="DH7" s="1184"/>
      <c r="DI7" s="1184"/>
      <c r="DJ7" s="1184"/>
      <c r="DK7" s="1185"/>
      <c r="DL7" s="1183" t="s">
        <v>580</v>
      </c>
      <c r="DM7" s="1184"/>
      <c r="DN7" s="1184"/>
      <c r="DO7" s="1184"/>
      <c r="DP7" s="1185"/>
      <c r="DQ7" s="1183" t="s">
        <v>580</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255</v>
      </c>
      <c r="R8" s="1139"/>
      <c r="S8" s="1139"/>
      <c r="T8" s="1139"/>
      <c r="U8" s="1139"/>
      <c r="V8" s="1139">
        <v>255</v>
      </c>
      <c r="W8" s="1139"/>
      <c r="X8" s="1139"/>
      <c r="Y8" s="1139"/>
      <c r="Z8" s="1139"/>
      <c r="AA8" s="1139">
        <v>0</v>
      </c>
      <c r="AB8" s="1139"/>
      <c r="AC8" s="1139"/>
      <c r="AD8" s="1139"/>
      <c r="AE8" s="1140"/>
      <c r="AF8" s="1114">
        <v>0</v>
      </c>
      <c r="AG8" s="1115"/>
      <c r="AH8" s="1115"/>
      <c r="AI8" s="1115"/>
      <c r="AJ8" s="1116"/>
      <c r="AK8" s="1181" t="s">
        <v>569</v>
      </c>
      <c r="AL8" s="1182"/>
      <c r="AM8" s="1182"/>
      <c r="AN8" s="1182"/>
      <c r="AO8" s="1182"/>
      <c r="AP8" s="1182" t="s">
        <v>569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579</v>
      </c>
      <c r="BT8" s="1110"/>
      <c r="BU8" s="1110"/>
      <c r="BV8" s="1110"/>
      <c r="BW8" s="1110"/>
      <c r="BX8" s="1110"/>
      <c r="BY8" s="1110"/>
      <c r="BZ8" s="1110"/>
      <c r="CA8" s="1110"/>
      <c r="CB8" s="1110"/>
      <c r="CC8" s="1110"/>
      <c r="CD8" s="1110"/>
      <c r="CE8" s="1110"/>
      <c r="CF8" s="1110"/>
      <c r="CG8" s="1111"/>
      <c r="CH8" s="1084">
        <v>4</v>
      </c>
      <c r="CI8" s="1085"/>
      <c r="CJ8" s="1085"/>
      <c r="CK8" s="1085"/>
      <c r="CL8" s="1086"/>
      <c r="CM8" s="1084">
        <v>44</v>
      </c>
      <c r="CN8" s="1085"/>
      <c r="CO8" s="1085"/>
      <c r="CP8" s="1085"/>
      <c r="CQ8" s="1086"/>
      <c r="CR8" s="1084">
        <v>28</v>
      </c>
      <c r="CS8" s="1085"/>
      <c r="CT8" s="1085"/>
      <c r="CU8" s="1085"/>
      <c r="CV8" s="1086"/>
      <c r="CW8" s="1084">
        <v>0</v>
      </c>
      <c r="CX8" s="1085"/>
      <c r="CY8" s="1085"/>
      <c r="CZ8" s="1085"/>
      <c r="DA8" s="1086"/>
      <c r="DB8" s="1084" t="s">
        <v>580</v>
      </c>
      <c r="DC8" s="1085"/>
      <c r="DD8" s="1085"/>
      <c r="DE8" s="1085"/>
      <c r="DF8" s="1086"/>
      <c r="DG8" s="1084" t="s">
        <v>580</v>
      </c>
      <c r="DH8" s="1085"/>
      <c r="DI8" s="1085"/>
      <c r="DJ8" s="1085"/>
      <c r="DK8" s="1086"/>
      <c r="DL8" s="1084" t="s">
        <v>580</v>
      </c>
      <c r="DM8" s="1085"/>
      <c r="DN8" s="1085"/>
      <c r="DO8" s="1085"/>
      <c r="DP8" s="1086"/>
      <c r="DQ8" s="1084" t="s">
        <v>580</v>
      </c>
      <c r="DR8" s="1085"/>
      <c r="DS8" s="1085"/>
      <c r="DT8" s="1085"/>
      <c r="DU8" s="1086"/>
      <c r="DV8" s="1087"/>
      <c r="DW8" s="1088"/>
      <c r="DX8" s="1088"/>
      <c r="DY8" s="1088"/>
      <c r="DZ8" s="1089"/>
      <c r="EA8" s="256"/>
    </row>
    <row r="9" spans="1:131" s="257" customFormat="1" ht="26.25" customHeight="1" x14ac:dyDescent="0.15">
      <c r="A9" s="263">
        <v>3</v>
      </c>
      <c r="B9" s="1132" t="s">
        <v>387</v>
      </c>
      <c r="C9" s="1133"/>
      <c r="D9" s="1133"/>
      <c r="E9" s="1133"/>
      <c r="F9" s="1133"/>
      <c r="G9" s="1133"/>
      <c r="H9" s="1133"/>
      <c r="I9" s="1133"/>
      <c r="J9" s="1133"/>
      <c r="K9" s="1133"/>
      <c r="L9" s="1133"/>
      <c r="M9" s="1133"/>
      <c r="N9" s="1133"/>
      <c r="O9" s="1133"/>
      <c r="P9" s="1134"/>
      <c r="Q9" s="1138">
        <v>327</v>
      </c>
      <c r="R9" s="1139"/>
      <c r="S9" s="1139"/>
      <c r="T9" s="1139"/>
      <c r="U9" s="1139"/>
      <c r="V9" s="1139">
        <v>323</v>
      </c>
      <c r="W9" s="1139"/>
      <c r="X9" s="1139"/>
      <c r="Y9" s="1139"/>
      <c r="Z9" s="1139"/>
      <c r="AA9" s="1139">
        <v>4</v>
      </c>
      <c r="AB9" s="1139"/>
      <c r="AC9" s="1139"/>
      <c r="AD9" s="1139"/>
      <c r="AE9" s="1140"/>
      <c r="AF9" s="1114">
        <v>4</v>
      </c>
      <c r="AG9" s="1115"/>
      <c r="AH9" s="1115"/>
      <c r="AI9" s="1115"/>
      <c r="AJ9" s="1116"/>
      <c r="AK9" s="1181">
        <v>70</v>
      </c>
      <c r="AL9" s="1182"/>
      <c r="AM9" s="1182"/>
      <c r="AN9" s="1182"/>
      <c r="AO9" s="1182"/>
      <c r="AP9" s="1182">
        <v>35</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388</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389</v>
      </c>
      <c r="B23" s="1039" t="s">
        <v>390</v>
      </c>
      <c r="C23" s="1040"/>
      <c r="D23" s="1040"/>
      <c r="E23" s="1040"/>
      <c r="F23" s="1040"/>
      <c r="G23" s="1040"/>
      <c r="H23" s="1040"/>
      <c r="I23" s="1040"/>
      <c r="J23" s="1040"/>
      <c r="K23" s="1040"/>
      <c r="L23" s="1040"/>
      <c r="M23" s="1040"/>
      <c r="N23" s="1040"/>
      <c r="O23" s="1040"/>
      <c r="P23" s="1041"/>
      <c r="Q23" s="1163">
        <v>34993</v>
      </c>
      <c r="R23" s="1164"/>
      <c r="S23" s="1164"/>
      <c r="T23" s="1164"/>
      <c r="U23" s="1164"/>
      <c r="V23" s="1164">
        <v>33547</v>
      </c>
      <c r="W23" s="1164"/>
      <c r="X23" s="1164"/>
      <c r="Y23" s="1164"/>
      <c r="Z23" s="1164"/>
      <c r="AA23" s="1164">
        <v>1446</v>
      </c>
      <c r="AB23" s="1164"/>
      <c r="AC23" s="1164"/>
      <c r="AD23" s="1164"/>
      <c r="AE23" s="1165"/>
      <c r="AF23" s="1166">
        <v>1206</v>
      </c>
      <c r="AG23" s="1164"/>
      <c r="AH23" s="1164"/>
      <c r="AI23" s="1164"/>
      <c r="AJ23" s="1167"/>
      <c r="AK23" s="1168"/>
      <c r="AL23" s="1169"/>
      <c r="AM23" s="1169"/>
      <c r="AN23" s="1169"/>
      <c r="AO23" s="1169"/>
      <c r="AP23" s="1164">
        <v>32282</v>
      </c>
      <c r="AQ23" s="1164"/>
      <c r="AR23" s="1164"/>
      <c r="AS23" s="1164"/>
      <c r="AT23" s="1164"/>
      <c r="AU23" s="1170"/>
      <c r="AV23" s="1170"/>
      <c r="AW23" s="1170"/>
      <c r="AX23" s="1170"/>
      <c r="AY23" s="1171"/>
      <c r="AZ23" s="1160" t="s">
        <v>126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4675</v>
      </c>
      <c r="R28" s="1149"/>
      <c r="S28" s="1149"/>
      <c r="T28" s="1149"/>
      <c r="U28" s="1149"/>
      <c r="V28" s="1149">
        <v>4674</v>
      </c>
      <c r="W28" s="1149"/>
      <c r="X28" s="1149"/>
      <c r="Y28" s="1149"/>
      <c r="Z28" s="1149"/>
      <c r="AA28" s="1149">
        <v>1</v>
      </c>
      <c r="AB28" s="1149"/>
      <c r="AC28" s="1149"/>
      <c r="AD28" s="1149"/>
      <c r="AE28" s="1150"/>
      <c r="AF28" s="1151">
        <v>1</v>
      </c>
      <c r="AG28" s="1149"/>
      <c r="AH28" s="1149"/>
      <c r="AI28" s="1149"/>
      <c r="AJ28" s="1152"/>
      <c r="AK28" s="1153">
        <v>456</v>
      </c>
      <c r="AL28" s="1141"/>
      <c r="AM28" s="1141"/>
      <c r="AN28" s="1141"/>
      <c r="AO28" s="1141"/>
      <c r="AP28" s="1141" t="s">
        <v>580</v>
      </c>
      <c r="AQ28" s="1141"/>
      <c r="AR28" s="1141"/>
      <c r="AS28" s="1141"/>
      <c r="AT28" s="1141"/>
      <c r="AU28" s="1141" t="s">
        <v>580</v>
      </c>
      <c r="AV28" s="1141"/>
      <c r="AW28" s="1141"/>
      <c r="AX28" s="1141"/>
      <c r="AY28" s="1141"/>
      <c r="AZ28" s="1142" t="s">
        <v>580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5586</v>
      </c>
      <c r="R29" s="1139"/>
      <c r="S29" s="1139"/>
      <c r="T29" s="1139"/>
      <c r="U29" s="1139"/>
      <c r="V29" s="1139">
        <v>5508</v>
      </c>
      <c r="W29" s="1139"/>
      <c r="X29" s="1139"/>
      <c r="Y29" s="1139"/>
      <c r="Z29" s="1139"/>
      <c r="AA29" s="1139">
        <v>78</v>
      </c>
      <c r="AB29" s="1139"/>
      <c r="AC29" s="1139"/>
      <c r="AD29" s="1139"/>
      <c r="AE29" s="1140"/>
      <c r="AF29" s="1114">
        <v>78</v>
      </c>
      <c r="AG29" s="1115"/>
      <c r="AH29" s="1115"/>
      <c r="AI29" s="1115"/>
      <c r="AJ29" s="1116"/>
      <c r="AK29" s="1075">
        <v>856</v>
      </c>
      <c r="AL29" s="1066"/>
      <c r="AM29" s="1066"/>
      <c r="AN29" s="1066"/>
      <c r="AO29" s="1066"/>
      <c r="AP29" s="1066" t="s">
        <v>580</v>
      </c>
      <c r="AQ29" s="1066"/>
      <c r="AR29" s="1066"/>
      <c r="AS29" s="1066"/>
      <c r="AT29" s="1066"/>
      <c r="AU29" s="1066" t="s">
        <v>580</v>
      </c>
      <c r="AV29" s="1066"/>
      <c r="AW29" s="1066"/>
      <c r="AX29" s="1066"/>
      <c r="AY29" s="1066"/>
      <c r="AZ29" s="1137" t="s">
        <v>580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580</v>
      </c>
      <c r="R30" s="1139"/>
      <c r="S30" s="1139"/>
      <c r="T30" s="1139"/>
      <c r="U30" s="1139"/>
      <c r="V30" s="1139">
        <v>579</v>
      </c>
      <c r="W30" s="1139"/>
      <c r="X30" s="1139"/>
      <c r="Y30" s="1139"/>
      <c r="Z30" s="1139"/>
      <c r="AA30" s="1139">
        <v>1</v>
      </c>
      <c r="AB30" s="1139"/>
      <c r="AC30" s="1139"/>
      <c r="AD30" s="1139"/>
      <c r="AE30" s="1140"/>
      <c r="AF30" s="1114">
        <v>1</v>
      </c>
      <c r="AG30" s="1115"/>
      <c r="AH30" s="1115"/>
      <c r="AI30" s="1115"/>
      <c r="AJ30" s="1116"/>
      <c r="AK30" s="1075">
        <v>206</v>
      </c>
      <c r="AL30" s="1066"/>
      <c r="AM30" s="1066"/>
      <c r="AN30" s="1066"/>
      <c r="AO30" s="1066"/>
      <c r="AP30" s="1066" t="s">
        <v>580</v>
      </c>
      <c r="AQ30" s="1066"/>
      <c r="AR30" s="1066"/>
      <c r="AS30" s="1066"/>
      <c r="AT30" s="1066"/>
      <c r="AU30" s="1066" t="s">
        <v>580</v>
      </c>
      <c r="AV30" s="1066"/>
      <c r="AW30" s="1066"/>
      <c r="AX30" s="1066"/>
      <c r="AY30" s="1066"/>
      <c r="AZ30" s="1137" t="s">
        <v>580</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1288</v>
      </c>
      <c r="R31" s="1139"/>
      <c r="S31" s="1139"/>
      <c r="T31" s="1139"/>
      <c r="U31" s="1139"/>
      <c r="V31" s="1139">
        <v>1177</v>
      </c>
      <c r="W31" s="1139"/>
      <c r="X31" s="1139"/>
      <c r="Y31" s="1139"/>
      <c r="Z31" s="1139"/>
      <c r="AA31" s="1139">
        <v>111</v>
      </c>
      <c r="AB31" s="1139"/>
      <c r="AC31" s="1139"/>
      <c r="AD31" s="1139"/>
      <c r="AE31" s="1140"/>
      <c r="AF31" s="1114">
        <v>1017</v>
      </c>
      <c r="AG31" s="1115"/>
      <c r="AH31" s="1115"/>
      <c r="AI31" s="1115"/>
      <c r="AJ31" s="1116"/>
      <c r="AK31" s="1075">
        <v>438</v>
      </c>
      <c r="AL31" s="1066"/>
      <c r="AM31" s="1066"/>
      <c r="AN31" s="1066"/>
      <c r="AO31" s="1066"/>
      <c r="AP31" s="1066">
        <v>5836</v>
      </c>
      <c r="AQ31" s="1066"/>
      <c r="AR31" s="1066"/>
      <c r="AS31" s="1066"/>
      <c r="AT31" s="1066"/>
      <c r="AU31" s="1066">
        <v>3157</v>
      </c>
      <c r="AV31" s="1066"/>
      <c r="AW31" s="1066"/>
      <c r="AX31" s="1066"/>
      <c r="AY31" s="1066"/>
      <c r="AZ31" s="1137" t="s">
        <v>580</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406</v>
      </c>
      <c r="C32" s="1133"/>
      <c r="D32" s="1133"/>
      <c r="E32" s="1133"/>
      <c r="F32" s="1133"/>
      <c r="G32" s="1133"/>
      <c r="H32" s="1133"/>
      <c r="I32" s="1133"/>
      <c r="J32" s="1133"/>
      <c r="K32" s="1133"/>
      <c r="L32" s="1133"/>
      <c r="M32" s="1133"/>
      <c r="N32" s="1133"/>
      <c r="O32" s="1133"/>
      <c r="P32" s="1134"/>
      <c r="Q32" s="1138">
        <v>1554</v>
      </c>
      <c r="R32" s="1139"/>
      <c r="S32" s="1139"/>
      <c r="T32" s="1139"/>
      <c r="U32" s="1139"/>
      <c r="V32" s="1139">
        <v>1475</v>
      </c>
      <c r="W32" s="1139"/>
      <c r="X32" s="1139"/>
      <c r="Y32" s="1139"/>
      <c r="Z32" s="1139"/>
      <c r="AA32" s="1139">
        <v>79</v>
      </c>
      <c r="AB32" s="1139"/>
      <c r="AC32" s="1139"/>
      <c r="AD32" s="1139"/>
      <c r="AE32" s="1140"/>
      <c r="AF32" s="1114">
        <v>190</v>
      </c>
      <c r="AG32" s="1115"/>
      <c r="AH32" s="1115"/>
      <c r="AI32" s="1115"/>
      <c r="AJ32" s="1116"/>
      <c r="AK32" s="1075">
        <v>1028</v>
      </c>
      <c r="AL32" s="1066"/>
      <c r="AM32" s="1066"/>
      <c r="AN32" s="1066"/>
      <c r="AO32" s="1066"/>
      <c r="AP32" s="1066">
        <v>10190</v>
      </c>
      <c r="AQ32" s="1066"/>
      <c r="AR32" s="1066"/>
      <c r="AS32" s="1066"/>
      <c r="AT32" s="1066"/>
      <c r="AU32" s="1066">
        <v>9772</v>
      </c>
      <c r="AV32" s="1066"/>
      <c r="AW32" s="1066"/>
      <c r="AX32" s="1066"/>
      <c r="AY32" s="1066"/>
      <c r="AZ32" s="1137" t="s">
        <v>580</v>
      </c>
      <c r="BA32" s="1137"/>
      <c r="BB32" s="1137"/>
      <c r="BC32" s="1137"/>
      <c r="BD32" s="1137"/>
      <c r="BE32" s="1127" t="s">
        <v>405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389</v>
      </c>
      <c r="B63" s="1039" t="s">
        <v>408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1287</v>
      </c>
      <c r="AG63" s="1054"/>
      <c r="AH63" s="1054"/>
      <c r="AI63" s="1054"/>
      <c r="AJ63" s="1125"/>
      <c r="AK63" s="1126"/>
      <c r="AL63" s="1058"/>
      <c r="AM63" s="1058"/>
      <c r="AN63" s="1058"/>
      <c r="AO63" s="1058"/>
      <c r="AP63" s="1054">
        <v>16026</v>
      </c>
      <c r="AQ63" s="1054"/>
      <c r="AR63" s="1054"/>
      <c r="AS63" s="1054"/>
      <c r="AT63" s="1054"/>
      <c r="AU63" s="1054">
        <v>12930</v>
      </c>
      <c r="AV63" s="1054"/>
      <c r="AW63" s="1054"/>
      <c r="AX63" s="1054"/>
      <c r="AY63" s="1054"/>
      <c r="AZ63" s="1120"/>
      <c r="BA63" s="1120"/>
      <c r="BB63" s="1120"/>
      <c r="BC63" s="1120"/>
      <c r="BD63" s="1120"/>
      <c r="BE63" s="1055"/>
      <c r="BF63" s="1055"/>
      <c r="BG63" s="1055"/>
      <c r="BH63" s="1055"/>
      <c r="BI63" s="1056"/>
      <c r="BJ63" s="1121" t="s">
        <v>126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394</v>
      </c>
      <c r="W66" s="1097"/>
      <c r="X66" s="1097"/>
      <c r="Y66" s="1097"/>
      <c r="Z66" s="1098"/>
      <c r="AA66" s="1096" t="s">
        <v>411</v>
      </c>
      <c r="AB66" s="1097"/>
      <c r="AC66" s="1097"/>
      <c r="AD66" s="1097"/>
      <c r="AE66" s="1098"/>
      <c r="AF66" s="1102" t="s">
        <v>396</v>
      </c>
      <c r="AG66" s="1103"/>
      <c r="AH66" s="1103"/>
      <c r="AI66" s="1103"/>
      <c r="AJ66" s="1104"/>
      <c r="AK66" s="1096" t="s">
        <v>397</v>
      </c>
      <c r="AL66" s="1091"/>
      <c r="AM66" s="1091"/>
      <c r="AN66" s="1091"/>
      <c r="AO66" s="1092"/>
      <c r="AP66" s="1096" t="s">
        <v>398</v>
      </c>
      <c r="AQ66" s="1097"/>
      <c r="AR66" s="1097"/>
      <c r="AS66" s="1097"/>
      <c r="AT66" s="1098"/>
      <c r="AU66" s="1096" t="s">
        <v>412</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570</v>
      </c>
      <c r="C68" s="1081"/>
      <c r="D68" s="1081"/>
      <c r="E68" s="1081"/>
      <c r="F68" s="1081"/>
      <c r="G68" s="1081"/>
      <c r="H68" s="1081"/>
      <c r="I68" s="1081"/>
      <c r="J68" s="1081"/>
      <c r="K68" s="1081"/>
      <c r="L68" s="1081"/>
      <c r="M68" s="1081"/>
      <c r="N68" s="1081"/>
      <c r="O68" s="1081"/>
      <c r="P68" s="1082"/>
      <c r="Q68" s="1083">
        <v>2963</v>
      </c>
      <c r="R68" s="1077"/>
      <c r="S68" s="1077"/>
      <c r="T68" s="1077"/>
      <c r="U68" s="1077"/>
      <c r="V68" s="1077">
        <v>2936</v>
      </c>
      <c r="W68" s="1077"/>
      <c r="X68" s="1077"/>
      <c r="Y68" s="1077"/>
      <c r="Z68" s="1077"/>
      <c r="AA68" s="1077">
        <v>27</v>
      </c>
      <c r="AB68" s="1077"/>
      <c r="AC68" s="1077"/>
      <c r="AD68" s="1077"/>
      <c r="AE68" s="1077"/>
      <c r="AF68" s="1077">
        <v>25</v>
      </c>
      <c r="AG68" s="1077"/>
      <c r="AH68" s="1077"/>
      <c r="AI68" s="1077"/>
      <c r="AJ68" s="1077"/>
      <c r="AK68" s="1077" t="s">
        <v>580</v>
      </c>
      <c r="AL68" s="1077"/>
      <c r="AM68" s="1077"/>
      <c r="AN68" s="1077"/>
      <c r="AO68" s="1077"/>
      <c r="AP68" s="1077">
        <v>3039</v>
      </c>
      <c r="AQ68" s="1077"/>
      <c r="AR68" s="1077"/>
      <c r="AS68" s="1077"/>
      <c r="AT68" s="1077"/>
      <c r="AU68" s="1077">
        <v>2665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571</v>
      </c>
      <c r="C69" s="1070"/>
      <c r="D69" s="1070"/>
      <c r="E69" s="1070"/>
      <c r="F69" s="1070"/>
      <c r="G69" s="1070"/>
      <c r="H69" s="1070"/>
      <c r="I69" s="1070"/>
      <c r="J69" s="1070"/>
      <c r="K69" s="1070"/>
      <c r="L69" s="1070"/>
      <c r="M69" s="1070"/>
      <c r="N69" s="1070"/>
      <c r="O69" s="1070"/>
      <c r="P69" s="1071"/>
      <c r="Q69" s="1072">
        <v>0</v>
      </c>
      <c r="R69" s="1066"/>
      <c r="S69" s="1066"/>
      <c r="T69" s="1066"/>
      <c r="U69" s="1066"/>
      <c r="V69" s="1066">
        <v>0</v>
      </c>
      <c r="W69" s="1066"/>
      <c r="X69" s="1066"/>
      <c r="Y69" s="1066"/>
      <c r="Z69" s="1066"/>
      <c r="AA69" s="1066">
        <v>0</v>
      </c>
      <c r="AB69" s="1066"/>
      <c r="AC69" s="1066"/>
      <c r="AD69" s="1066"/>
      <c r="AE69" s="1066"/>
      <c r="AF69" s="1066">
        <v>0</v>
      </c>
      <c r="AG69" s="1066"/>
      <c r="AH69" s="1066"/>
      <c r="AI69" s="1066"/>
      <c r="AJ69" s="1066"/>
      <c r="AK69" s="1066" t="s">
        <v>580</v>
      </c>
      <c r="AL69" s="1066"/>
      <c r="AM69" s="1066"/>
      <c r="AN69" s="1066"/>
      <c r="AO69" s="1066"/>
      <c r="AP69" s="1066" t="s">
        <v>580</v>
      </c>
      <c r="AQ69" s="1066"/>
      <c r="AR69" s="1066"/>
      <c r="AS69" s="1066"/>
      <c r="AT69" s="1066"/>
      <c r="AU69" s="1066" t="s">
        <v>580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572</v>
      </c>
      <c r="C70" s="1070"/>
      <c r="D70" s="1070"/>
      <c r="E70" s="1070"/>
      <c r="F70" s="1070"/>
      <c r="G70" s="1070"/>
      <c r="H70" s="1070"/>
      <c r="I70" s="1070"/>
      <c r="J70" s="1070"/>
      <c r="K70" s="1070"/>
      <c r="L70" s="1070"/>
      <c r="M70" s="1070"/>
      <c r="N70" s="1070"/>
      <c r="O70" s="1070"/>
      <c r="P70" s="1071"/>
      <c r="Q70" s="1072">
        <v>8482</v>
      </c>
      <c r="R70" s="1066"/>
      <c r="S70" s="1066"/>
      <c r="T70" s="1066"/>
      <c r="U70" s="1066"/>
      <c r="V70" s="1066">
        <v>8156</v>
      </c>
      <c r="W70" s="1066"/>
      <c r="X70" s="1066"/>
      <c r="Y70" s="1066"/>
      <c r="Z70" s="1066"/>
      <c r="AA70" s="1066">
        <v>326</v>
      </c>
      <c r="AB70" s="1066"/>
      <c r="AC70" s="1066"/>
      <c r="AD70" s="1066"/>
      <c r="AE70" s="1066"/>
      <c r="AF70" s="1066">
        <v>326</v>
      </c>
      <c r="AG70" s="1066"/>
      <c r="AH70" s="1066"/>
      <c r="AI70" s="1066"/>
      <c r="AJ70" s="1066"/>
      <c r="AK70" s="1066">
        <v>511</v>
      </c>
      <c r="AL70" s="1066"/>
      <c r="AM70" s="1066"/>
      <c r="AN70" s="1066"/>
      <c r="AO70" s="1066"/>
      <c r="AP70" s="1066" t="s">
        <v>577</v>
      </c>
      <c r="AQ70" s="1066"/>
      <c r="AR70" s="1066"/>
      <c r="AS70" s="1066"/>
      <c r="AT70" s="1066"/>
      <c r="AU70" s="1066" t="s">
        <v>577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573</v>
      </c>
      <c r="C71" s="1070"/>
      <c r="D71" s="1070"/>
      <c r="E71" s="1070"/>
      <c r="F71" s="1070"/>
      <c r="G71" s="1070"/>
      <c r="H71" s="1070"/>
      <c r="I71" s="1070"/>
      <c r="J71" s="1070"/>
      <c r="K71" s="1070"/>
      <c r="L71" s="1070"/>
      <c r="M71" s="1070"/>
      <c r="N71" s="1070"/>
      <c r="O71" s="1070"/>
      <c r="P71" s="1071"/>
      <c r="Q71" s="1072">
        <v>99</v>
      </c>
      <c r="R71" s="1066"/>
      <c r="S71" s="1066"/>
      <c r="T71" s="1066"/>
      <c r="U71" s="1066"/>
      <c r="V71" s="1066">
        <v>81</v>
      </c>
      <c r="W71" s="1066"/>
      <c r="X71" s="1066"/>
      <c r="Y71" s="1066"/>
      <c r="Z71" s="1066"/>
      <c r="AA71" s="1066">
        <v>17</v>
      </c>
      <c r="AB71" s="1066"/>
      <c r="AC71" s="1066"/>
      <c r="AD71" s="1066"/>
      <c r="AE71" s="1066"/>
      <c r="AF71" s="1066">
        <v>17</v>
      </c>
      <c r="AG71" s="1066"/>
      <c r="AH71" s="1066"/>
      <c r="AI71" s="1066"/>
      <c r="AJ71" s="1066"/>
      <c r="AK71" s="1066" t="s">
        <v>577</v>
      </c>
      <c r="AL71" s="1066"/>
      <c r="AM71" s="1066"/>
      <c r="AN71" s="1066"/>
      <c r="AO71" s="1066"/>
      <c r="AP71" s="1066" t="s">
        <v>505</v>
      </c>
      <c r="AQ71" s="1066"/>
      <c r="AR71" s="1066"/>
      <c r="AS71" s="1066"/>
      <c r="AT71" s="1066"/>
      <c r="AU71" s="1066" t="s">
        <v>505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574</v>
      </c>
      <c r="C72" s="1070"/>
      <c r="D72" s="1070"/>
      <c r="E72" s="1070"/>
      <c r="F72" s="1070"/>
      <c r="G72" s="1070"/>
      <c r="H72" s="1070"/>
      <c r="I72" s="1070"/>
      <c r="J72" s="1070"/>
      <c r="K72" s="1070"/>
      <c r="L72" s="1070"/>
      <c r="M72" s="1070"/>
      <c r="N72" s="1070"/>
      <c r="O72" s="1070"/>
      <c r="P72" s="1071"/>
      <c r="Q72" s="1072">
        <v>136</v>
      </c>
      <c r="R72" s="1066"/>
      <c r="S72" s="1066"/>
      <c r="T72" s="1066"/>
      <c r="U72" s="1066"/>
      <c r="V72" s="1066">
        <v>121</v>
      </c>
      <c r="W72" s="1066"/>
      <c r="X72" s="1066"/>
      <c r="Y72" s="1066"/>
      <c r="Z72" s="1066"/>
      <c r="AA72" s="1066">
        <v>16</v>
      </c>
      <c r="AB72" s="1066"/>
      <c r="AC72" s="1066"/>
      <c r="AD72" s="1066"/>
      <c r="AE72" s="1066"/>
      <c r="AF72" s="1066">
        <v>16</v>
      </c>
      <c r="AG72" s="1066"/>
      <c r="AH72" s="1066"/>
      <c r="AI72" s="1066"/>
      <c r="AJ72" s="1066"/>
      <c r="AK72" s="1066">
        <v>12</v>
      </c>
      <c r="AL72" s="1066"/>
      <c r="AM72" s="1066"/>
      <c r="AN72" s="1066"/>
      <c r="AO72" s="1066"/>
      <c r="AP72" s="1066" t="s">
        <v>505</v>
      </c>
      <c r="AQ72" s="1066"/>
      <c r="AR72" s="1066"/>
      <c r="AS72" s="1066"/>
      <c r="AT72" s="1066"/>
      <c r="AU72" s="1066" t="s">
        <v>505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575</v>
      </c>
      <c r="C73" s="1070"/>
      <c r="D73" s="1070"/>
      <c r="E73" s="1070"/>
      <c r="F73" s="1070"/>
      <c r="G73" s="1070"/>
      <c r="H73" s="1070"/>
      <c r="I73" s="1070"/>
      <c r="J73" s="1070"/>
      <c r="K73" s="1070"/>
      <c r="L73" s="1070"/>
      <c r="M73" s="1070"/>
      <c r="N73" s="1070"/>
      <c r="O73" s="1070"/>
      <c r="P73" s="1071"/>
      <c r="Q73" s="1072">
        <v>545</v>
      </c>
      <c r="R73" s="1066"/>
      <c r="S73" s="1066"/>
      <c r="T73" s="1066"/>
      <c r="U73" s="1066"/>
      <c r="V73" s="1066">
        <v>482</v>
      </c>
      <c r="W73" s="1066"/>
      <c r="X73" s="1066"/>
      <c r="Y73" s="1066"/>
      <c r="Z73" s="1066"/>
      <c r="AA73" s="1066">
        <v>63</v>
      </c>
      <c r="AB73" s="1066"/>
      <c r="AC73" s="1066"/>
      <c r="AD73" s="1066"/>
      <c r="AE73" s="1066"/>
      <c r="AF73" s="1066">
        <v>63</v>
      </c>
      <c r="AG73" s="1066"/>
      <c r="AH73" s="1066"/>
      <c r="AI73" s="1066"/>
      <c r="AJ73" s="1066"/>
      <c r="AK73" s="1066" t="s">
        <v>577</v>
      </c>
      <c r="AL73" s="1066"/>
      <c r="AM73" s="1066"/>
      <c r="AN73" s="1066"/>
      <c r="AO73" s="1066"/>
      <c r="AP73" s="1066" t="s">
        <v>505</v>
      </c>
      <c r="AQ73" s="1066"/>
      <c r="AR73" s="1066"/>
      <c r="AS73" s="1066"/>
      <c r="AT73" s="1066"/>
      <c r="AU73" s="1066" t="s">
        <v>505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576</v>
      </c>
      <c r="C74" s="1070"/>
      <c r="D74" s="1070"/>
      <c r="E74" s="1070"/>
      <c r="F74" s="1070"/>
      <c r="G74" s="1070"/>
      <c r="H74" s="1070"/>
      <c r="I74" s="1070"/>
      <c r="J74" s="1070"/>
      <c r="K74" s="1070"/>
      <c r="L74" s="1070"/>
      <c r="M74" s="1070"/>
      <c r="N74" s="1070"/>
      <c r="O74" s="1070"/>
      <c r="P74" s="1071"/>
      <c r="Q74" s="1072">
        <v>153416</v>
      </c>
      <c r="R74" s="1066"/>
      <c r="S74" s="1066"/>
      <c r="T74" s="1066"/>
      <c r="U74" s="1066"/>
      <c r="V74" s="1066">
        <v>145697</v>
      </c>
      <c r="W74" s="1066"/>
      <c r="X74" s="1066"/>
      <c r="Y74" s="1066"/>
      <c r="Z74" s="1066"/>
      <c r="AA74" s="1066">
        <v>7719</v>
      </c>
      <c r="AB74" s="1066"/>
      <c r="AC74" s="1066"/>
      <c r="AD74" s="1066"/>
      <c r="AE74" s="1066"/>
      <c r="AF74" s="1066">
        <v>7719</v>
      </c>
      <c r="AG74" s="1066"/>
      <c r="AH74" s="1066"/>
      <c r="AI74" s="1066"/>
      <c r="AJ74" s="1066"/>
      <c r="AK74" s="1066">
        <v>1414</v>
      </c>
      <c r="AL74" s="1066"/>
      <c r="AM74" s="1066"/>
      <c r="AN74" s="1066"/>
      <c r="AO74" s="1066"/>
      <c r="AP74" s="1066" t="s">
        <v>505</v>
      </c>
      <c r="AQ74" s="1066"/>
      <c r="AR74" s="1066"/>
      <c r="AS74" s="1066"/>
      <c r="AT74" s="1066"/>
      <c r="AU74" s="1066" t="s">
        <v>505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389</v>
      </c>
      <c r="B88" s="1039" t="s">
        <v>413</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8166</v>
      </c>
      <c r="AG88" s="1054"/>
      <c r="AH88" s="1054"/>
      <c r="AI88" s="1054"/>
      <c r="AJ88" s="1054"/>
      <c r="AK88" s="1058"/>
      <c r="AL88" s="1058"/>
      <c r="AM88" s="1058"/>
      <c r="AN88" s="1058"/>
      <c r="AO88" s="1058"/>
      <c r="AP88" s="1054">
        <v>3039</v>
      </c>
      <c r="AQ88" s="1054"/>
      <c r="AR88" s="1054"/>
      <c r="AS88" s="1054"/>
      <c r="AT88" s="1054"/>
      <c r="AU88" s="1054">
        <v>2665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39" t="s">
        <v>414</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57</v>
      </c>
      <c r="CS102" s="1046"/>
      <c r="CT102" s="1046"/>
      <c r="CU102" s="1046"/>
      <c r="CV102" s="1047"/>
      <c r="CW102" s="1045" t="s">
        <v>580</v>
      </c>
      <c r="CX102" s="1046"/>
      <c r="CY102" s="1046"/>
      <c r="CZ102" s="1046"/>
      <c r="DA102" s="1047"/>
      <c r="DB102" s="1045" t="s">
        <v>580</v>
      </c>
      <c r="DC102" s="1046"/>
      <c r="DD102" s="1046"/>
      <c r="DE102" s="1046"/>
      <c r="DF102" s="1047"/>
      <c r="DG102" s="1045" t="s">
        <v>580</v>
      </c>
      <c r="DH102" s="1046"/>
      <c r="DI102" s="1046"/>
      <c r="DJ102" s="1046"/>
      <c r="DK102" s="1047"/>
      <c r="DL102" s="1045" t="s">
        <v>580</v>
      </c>
      <c r="DM102" s="1046"/>
      <c r="DN102" s="1046"/>
      <c r="DO102" s="1046"/>
      <c r="DP102" s="1047"/>
      <c r="DQ102" s="1045" t="s">
        <v>580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415</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416</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419</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420</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421</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422</v>
      </c>
      <c r="AB109" s="989"/>
      <c r="AC109" s="989"/>
      <c r="AD109" s="989"/>
      <c r="AE109" s="990"/>
      <c r="AF109" s="991" t="s">
        <v>423</v>
      </c>
      <c r="AG109" s="989"/>
      <c r="AH109" s="989"/>
      <c r="AI109" s="989"/>
      <c r="AJ109" s="990"/>
      <c r="AK109" s="991" t="s">
        <v>303</v>
      </c>
      <c r="AL109" s="989"/>
      <c r="AM109" s="989"/>
      <c r="AN109" s="989"/>
      <c r="AO109" s="990"/>
      <c r="AP109" s="991" t="s">
        <v>424</v>
      </c>
      <c r="AQ109" s="989"/>
      <c r="AR109" s="989"/>
      <c r="AS109" s="989"/>
      <c r="AT109" s="1020"/>
      <c r="AU109" s="988" t="s">
        <v>421</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422</v>
      </c>
      <c r="BR109" s="989"/>
      <c r="BS109" s="989"/>
      <c r="BT109" s="989"/>
      <c r="BU109" s="990"/>
      <c r="BV109" s="991" t="s">
        <v>423</v>
      </c>
      <c r="BW109" s="989"/>
      <c r="BX109" s="989"/>
      <c r="BY109" s="989"/>
      <c r="BZ109" s="990"/>
      <c r="CA109" s="991" t="s">
        <v>303</v>
      </c>
      <c r="CB109" s="989"/>
      <c r="CC109" s="989"/>
      <c r="CD109" s="989"/>
      <c r="CE109" s="990"/>
      <c r="CF109" s="1027" t="s">
        <v>424</v>
      </c>
      <c r="CG109" s="1027"/>
      <c r="CH109" s="1027"/>
      <c r="CI109" s="1027"/>
      <c r="CJ109" s="1027"/>
      <c r="CK109" s="991" t="s">
        <v>425</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422</v>
      </c>
      <c r="DH109" s="989"/>
      <c r="DI109" s="989"/>
      <c r="DJ109" s="989"/>
      <c r="DK109" s="990"/>
      <c r="DL109" s="991" t="s">
        <v>423</v>
      </c>
      <c r="DM109" s="989"/>
      <c r="DN109" s="989"/>
      <c r="DO109" s="989"/>
      <c r="DP109" s="990"/>
      <c r="DQ109" s="991" t="s">
        <v>303</v>
      </c>
      <c r="DR109" s="989"/>
      <c r="DS109" s="989"/>
      <c r="DT109" s="989"/>
      <c r="DU109" s="990"/>
      <c r="DV109" s="991" t="s">
        <v>424</v>
      </c>
      <c r="DW109" s="989"/>
      <c r="DX109" s="989"/>
      <c r="DY109" s="989"/>
      <c r="DZ109" s="1020"/>
    </row>
    <row r="110" spans="1:131" s="248" customFormat="1" ht="26.25" customHeight="1" x14ac:dyDescent="0.15">
      <c r="A110" s="891" t="s">
        <v>426</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2881706</v>
      </c>
      <c r="AB110" s="982"/>
      <c r="AC110" s="982"/>
      <c r="AD110" s="982"/>
      <c r="AE110" s="983"/>
      <c r="AF110" s="984">
        <v>2904297</v>
      </c>
      <c r="AG110" s="982"/>
      <c r="AH110" s="982"/>
      <c r="AI110" s="982"/>
      <c r="AJ110" s="983"/>
      <c r="AK110" s="984">
        <v>3081598</v>
      </c>
      <c r="AL110" s="982"/>
      <c r="AM110" s="982"/>
      <c r="AN110" s="982"/>
      <c r="AO110" s="983"/>
      <c r="AP110" s="985">
        <v>23.7</v>
      </c>
      <c r="AQ110" s="986"/>
      <c r="AR110" s="986"/>
      <c r="AS110" s="986"/>
      <c r="AT110" s="987"/>
      <c r="AU110" s="1021" t="s">
        <v>73</v>
      </c>
      <c r="AV110" s="1022"/>
      <c r="AW110" s="1022"/>
      <c r="AX110" s="1022"/>
      <c r="AY110" s="1022"/>
      <c r="AZ110" s="947" t="s">
        <v>427</v>
      </c>
      <c r="BA110" s="892"/>
      <c r="BB110" s="892"/>
      <c r="BC110" s="892"/>
      <c r="BD110" s="892"/>
      <c r="BE110" s="892"/>
      <c r="BF110" s="892"/>
      <c r="BG110" s="892"/>
      <c r="BH110" s="892"/>
      <c r="BI110" s="892"/>
      <c r="BJ110" s="892"/>
      <c r="BK110" s="892"/>
      <c r="BL110" s="892"/>
      <c r="BM110" s="892"/>
      <c r="BN110" s="892"/>
      <c r="BO110" s="892"/>
      <c r="BP110" s="893"/>
      <c r="BQ110" s="948">
        <v>34075175</v>
      </c>
      <c r="BR110" s="929"/>
      <c r="BS110" s="929"/>
      <c r="BT110" s="929"/>
      <c r="BU110" s="929"/>
      <c r="BV110" s="929">
        <v>33198783</v>
      </c>
      <c r="BW110" s="929"/>
      <c r="BX110" s="929"/>
      <c r="BY110" s="929"/>
      <c r="BZ110" s="929"/>
      <c r="CA110" s="929">
        <v>32282036</v>
      </c>
      <c r="CB110" s="929"/>
      <c r="CC110" s="929"/>
      <c r="CD110" s="929"/>
      <c r="CE110" s="929"/>
      <c r="CF110" s="953">
        <v>247.8</v>
      </c>
      <c r="CG110" s="954"/>
      <c r="CH110" s="954"/>
      <c r="CI110" s="954"/>
      <c r="CJ110" s="954"/>
      <c r="CK110" s="1017" t="s">
        <v>428</v>
      </c>
      <c r="CL110" s="903"/>
      <c r="CM110" s="978" t="s">
        <v>429</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126</v>
      </c>
      <c r="DH110" s="929"/>
      <c r="DI110" s="929"/>
      <c r="DJ110" s="929"/>
      <c r="DK110" s="929"/>
      <c r="DL110" s="929" t="s">
        <v>126</v>
      </c>
      <c r="DM110" s="929"/>
      <c r="DN110" s="929"/>
      <c r="DO110" s="929"/>
      <c r="DP110" s="929"/>
      <c r="DQ110" s="929" t="s">
        <v>126</v>
      </c>
      <c r="DR110" s="929"/>
      <c r="DS110" s="929"/>
      <c r="DT110" s="929"/>
      <c r="DU110" s="929"/>
      <c r="DV110" s="930" t="s">
        <v>126</v>
      </c>
      <c r="DW110" s="930"/>
      <c r="DX110" s="930"/>
      <c r="DY110" s="930"/>
      <c r="DZ110" s="931"/>
    </row>
    <row r="111" spans="1:131" s="248" customFormat="1" ht="26.25" customHeight="1" x14ac:dyDescent="0.15">
      <c r="A111" s="858" t="s">
        <v>430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431</v>
      </c>
      <c r="AB111" s="1010"/>
      <c r="AC111" s="1010"/>
      <c r="AD111" s="1010"/>
      <c r="AE111" s="1011"/>
      <c r="AF111" s="1012" t="s">
        <v>432</v>
      </c>
      <c r="AG111" s="1010"/>
      <c r="AH111" s="1010"/>
      <c r="AI111" s="1010"/>
      <c r="AJ111" s="1011"/>
      <c r="AK111" s="1012" t="s">
        <v>431</v>
      </c>
      <c r="AL111" s="1010"/>
      <c r="AM111" s="1010"/>
      <c r="AN111" s="1010"/>
      <c r="AO111" s="1011"/>
      <c r="AP111" s="1013" t="s">
        <v>431</v>
      </c>
      <c r="AQ111" s="1014"/>
      <c r="AR111" s="1014"/>
      <c r="AS111" s="1014"/>
      <c r="AT111" s="1015"/>
      <c r="AU111" s="1023"/>
      <c r="AV111" s="1024"/>
      <c r="AW111" s="1024"/>
      <c r="AX111" s="1024"/>
      <c r="AY111" s="1024"/>
      <c r="AZ111" s="899" t="s">
        <v>433</v>
      </c>
      <c r="BA111" s="834"/>
      <c r="BB111" s="834"/>
      <c r="BC111" s="834"/>
      <c r="BD111" s="834"/>
      <c r="BE111" s="834"/>
      <c r="BF111" s="834"/>
      <c r="BG111" s="834"/>
      <c r="BH111" s="834"/>
      <c r="BI111" s="834"/>
      <c r="BJ111" s="834"/>
      <c r="BK111" s="834"/>
      <c r="BL111" s="834"/>
      <c r="BM111" s="834"/>
      <c r="BN111" s="834"/>
      <c r="BO111" s="834"/>
      <c r="BP111" s="835"/>
      <c r="BQ111" s="900">
        <v>260231</v>
      </c>
      <c r="BR111" s="901"/>
      <c r="BS111" s="901"/>
      <c r="BT111" s="901"/>
      <c r="BU111" s="901"/>
      <c r="BV111" s="901">
        <v>194976</v>
      </c>
      <c r="BW111" s="901"/>
      <c r="BX111" s="901"/>
      <c r="BY111" s="901"/>
      <c r="BZ111" s="901"/>
      <c r="CA111" s="901">
        <v>141086</v>
      </c>
      <c r="CB111" s="901"/>
      <c r="CC111" s="901"/>
      <c r="CD111" s="901"/>
      <c r="CE111" s="901"/>
      <c r="CF111" s="962">
        <v>1.1000000000000001</v>
      </c>
      <c r="CG111" s="963"/>
      <c r="CH111" s="963"/>
      <c r="CI111" s="963"/>
      <c r="CJ111" s="963"/>
      <c r="CK111" s="1018"/>
      <c r="CL111" s="905"/>
      <c r="CM111" s="908" t="s">
        <v>434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431</v>
      </c>
      <c r="DH111" s="901"/>
      <c r="DI111" s="901"/>
      <c r="DJ111" s="901"/>
      <c r="DK111" s="901"/>
      <c r="DL111" s="901" t="s">
        <v>431</v>
      </c>
      <c r="DM111" s="901"/>
      <c r="DN111" s="901"/>
      <c r="DO111" s="901"/>
      <c r="DP111" s="901"/>
      <c r="DQ111" s="901" t="s">
        <v>431</v>
      </c>
      <c r="DR111" s="901"/>
      <c r="DS111" s="901"/>
      <c r="DT111" s="901"/>
      <c r="DU111" s="901"/>
      <c r="DV111" s="878" t="s">
        <v>431</v>
      </c>
      <c r="DW111" s="878"/>
      <c r="DX111" s="878"/>
      <c r="DY111" s="878"/>
      <c r="DZ111" s="879"/>
    </row>
    <row r="112" spans="1:131" s="248" customFormat="1" ht="26.25" customHeight="1" x14ac:dyDescent="0.15">
      <c r="A112" s="1003" t="s">
        <v>435</v>
      </c>
      <c r="B112" s="1004"/>
      <c r="C112" s="834" t="s">
        <v>436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431</v>
      </c>
      <c r="AB112" s="864"/>
      <c r="AC112" s="864"/>
      <c r="AD112" s="864"/>
      <c r="AE112" s="865"/>
      <c r="AF112" s="866" t="s">
        <v>431</v>
      </c>
      <c r="AG112" s="864"/>
      <c r="AH112" s="864"/>
      <c r="AI112" s="864"/>
      <c r="AJ112" s="865"/>
      <c r="AK112" s="866" t="s">
        <v>431</v>
      </c>
      <c r="AL112" s="864"/>
      <c r="AM112" s="864"/>
      <c r="AN112" s="864"/>
      <c r="AO112" s="865"/>
      <c r="AP112" s="911" t="s">
        <v>431</v>
      </c>
      <c r="AQ112" s="912"/>
      <c r="AR112" s="912"/>
      <c r="AS112" s="912"/>
      <c r="AT112" s="913"/>
      <c r="AU112" s="1023"/>
      <c r="AV112" s="1024"/>
      <c r="AW112" s="1024"/>
      <c r="AX112" s="1024"/>
      <c r="AY112" s="1024"/>
      <c r="AZ112" s="899" t="s">
        <v>437</v>
      </c>
      <c r="BA112" s="834"/>
      <c r="BB112" s="834"/>
      <c r="BC112" s="834"/>
      <c r="BD112" s="834"/>
      <c r="BE112" s="834"/>
      <c r="BF112" s="834"/>
      <c r="BG112" s="834"/>
      <c r="BH112" s="834"/>
      <c r="BI112" s="834"/>
      <c r="BJ112" s="834"/>
      <c r="BK112" s="834"/>
      <c r="BL112" s="834"/>
      <c r="BM112" s="834"/>
      <c r="BN112" s="834"/>
      <c r="BO112" s="834"/>
      <c r="BP112" s="835"/>
      <c r="BQ112" s="900">
        <v>14133281</v>
      </c>
      <c r="BR112" s="901"/>
      <c r="BS112" s="901"/>
      <c r="BT112" s="901"/>
      <c r="BU112" s="901"/>
      <c r="BV112" s="901">
        <v>14229612</v>
      </c>
      <c r="BW112" s="901"/>
      <c r="BX112" s="901"/>
      <c r="BY112" s="901"/>
      <c r="BZ112" s="901"/>
      <c r="CA112" s="901">
        <v>12929612</v>
      </c>
      <c r="CB112" s="901"/>
      <c r="CC112" s="901"/>
      <c r="CD112" s="901"/>
      <c r="CE112" s="901"/>
      <c r="CF112" s="962">
        <v>99.3</v>
      </c>
      <c r="CG112" s="963"/>
      <c r="CH112" s="963"/>
      <c r="CI112" s="963"/>
      <c r="CJ112" s="963"/>
      <c r="CK112" s="1018"/>
      <c r="CL112" s="905"/>
      <c r="CM112" s="908" t="s">
        <v>438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431</v>
      </c>
      <c r="DH112" s="901"/>
      <c r="DI112" s="901"/>
      <c r="DJ112" s="901"/>
      <c r="DK112" s="901"/>
      <c r="DL112" s="901" t="s">
        <v>431</v>
      </c>
      <c r="DM112" s="901"/>
      <c r="DN112" s="901"/>
      <c r="DO112" s="901"/>
      <c r="DP112" s="901"/>
      <c r="DQ112" s="901" t="s">
        <v>431</v>
      </c>
      <c r="DR112" s="901"/>
      <c r="DS112" s="901"/>
      <c r="DT112" s="901"/>
      <c r="DU112" s="901"/>
      <c r="DV112" s="878" t="s">
        <v>431</v>
      </c>
      <c r="DW112" s="878"/>
      <c r="DX112" s="878"/>
      <c r="DY112" s="878"/>
      <c r="DZ112" s="879"/>
    </row>
    <row r="113" spans="1:130" s="248" customFormat="1" ht="26.25" customHeight="1" x14ac:dyDescent="0.15">
      <c r="A113" s="1005"/>
      <c r="B113" s="1006"/>
      <c r="C113" s="834" t="s">
        <v>439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1314682</v>
      </c>
      <c r="AB113" s="1010"/>
      <c r="AC113" s="1010"/>
      <c r="AD113" s="1010"/>
      <c r="AE113" s="1011"/>
      <c r="AF113" s="1012">
        <v>1217297</v>
      </c>
      <c r="AG113" s="1010"/>
      <c r="AH113" s="1010"/>
      <c r="AI113" s="1010"/>
      <c r="AJ113" s="1011"/>
      <c r="AK113" s="1012">
        <v>1106841</v>
      </c>
      <c r="AL113" s="1010"/>
      <c r="AM113" s="1010"/>
      <c r="AN113" s="1010"/>
      <c r="AO113" s="1011"/>
      <c r="AP113" s="1013">
        <v>8.5</v>
      </c>
      <c r="AQ113" s="1014"/>
      <c r="AR113" s="1014"/>
      <c r="AS113" s="1014"/>
      <c r="AT113" s="1015"/>
      <c r="AU113" s="1023"/>
      <c r="AV113" s="1024"/>
      <c r="AW113" s="1024"/>
      <c r="AX113" s="1024"/>
      <c r="AY113" s="1024"/>
      <c r="AZ113" s="899" t="s">
        <v>440</v>
      </c>
      <c r="BA113" s="834"/>
      <c r="BB113" s="834"/>
      <c r="BC113" s="834"/>
      <c r="BD113" s="834"/>
      <c r="BE113" s="834"/>
      <c r="BF113" s="834"/>
      <c r="BG113" s="834"/>
      <c r="BH113" s="834"/>
      <c r="BI113" s="834"/>
      <c r="BJ113" s="834"/>
      <c r="BK113" s="834"/>
      <c r="BL113" s="834"/>
      <c r="BM113" s="834"/>
      <c r="BN113" s="834"/>
      <c r="BO113" s="834"/>
      <c r="BP113" s="835"/>
      <c r="BQ113" s="900">
        <v>1795701</v>
      </c>
      <c r="BR113" s="901"/>
      <c r="BS113" s="901"/>
      <c r="BT113" s="901"/>
      <c r="BU113" s="901"/>
      <c r="BV113" s="901">
        <v>2902505</v>
      </c>
      <c r="BW113" s="901"/>
      <c r="BX113" s="901"/>
      <c r="BY113" s="901"/>
      <c r="BZ113" s="901"/>
      <c r="CA113" s="901">
        <v>2665235</v>
      </c>
      <c r="CB113" s="901"/>
      <c r="CC113" s="901"/>
      <c r="CD113" s="901"/>
      <c r="CE113" s="901"/>
      <c r="CF113" s="962">
        <v>20.5</v>
      </c>
      <c r="CG113" s="963"/>
      <c r="CH113" s="963"/>
      <c r="CI113" s="963"/>
      <c r="CJ113" s="963"/>
      <c r="CK113" s="1018"/>
      <c r="CL113" s="905"/>
      <c r="CM113" s="908" t="s">
        <v>441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431</v>
      </c>
      <c r="DH113" s="864"/>
      <c r="DI113" s="864"/>
      <c r="DJ113" s="864"/>
      <c r="DK113" s="865"/>
      <c r="DL113" s="866" t="s">
        <v>431</v>
      </c>
      <c r="DM113" s="864"/>
      <c r="DN113" s="864"/>
      <c r="DO113" s="864"/>
      <c r="DP113" s="865"/>
      <c r="DQ113" s="866" t="s">
        <v>431</v>
      </c>
      <c r="DR113" s="864"/>
      <c r="DS113" s="864"/>
      <c r="DT113" s="864"/>
      <c r="DU113" s="865"/>
      <c r="DV113" s="911" t="s">
        <v>431</v>
      </c>
      <c r="DW113" s="912"/>
      <c r="DX113" s="912"/>
      <c r="DY113" s="912"/>
      <c r="DZ113" s="913"/>
    </row>
    <row r="114" spans="1:130" s="248" customFormat="1" ht="26.25" customHeight="1" x14ac:dyDescent="0.15">
      <c r="A114" s="1005"/>
      <c r="B114" s="1006"/>
      <c r="C114" s="834" t="s">
        <v>442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214800</v>
      </c>
      <c r="AB114" s="864"/>
      <c r="AC114" s="864"/>
      <c r="AD114" s="864"/>
      <c r="AE114" s="865"/>
      <c r="AF114" s="866">
        <v>218277</v>
      </c>
      <c r="AG114" s="864"/>
      <c r="AH114" s="864"/>
      <c r="AI114" s="864"/>
      <c r="AJ114" s="865"/>
      <c r="AK114" s="866">
        <v>253890</v>
      </c>
      <c r="AL114" s="864"/>
      <c r="AM114" s="864"/>
      <c r="AN114" s="864"/>
      <c r="AO114" s="865"/>
      <c r="AP114" s="911">
        <v>1.9</v>
      </c>
      <c r="AQ114" s="912"/>
      <c r="AR114" s="912"/>
      <c r="AS114" s="912"/>
      <c r="AT114" s="913"/>
      <c r="AU114" s="1023"/>
      <c r="AV114" s="1024"/>
      <c r="AW114" s="1024"/>
      <c r="AX114" s="1024"/>
      <c r="AY114" s="1024"/>
      <c r="AZ114" s="899" t="s">
        <v>443</v>
      </c>
      <c r="BA114" s="834"/>
      <c r="BB114" s="834"/>
      <c r="BC114" s="834"/>
      <c r="BD114" s="834"/>
      <c r="BE114" s="834"/>
      <c r="BF114" s="834"/>
      <c r="BG114" s="834"/>
      <c r="BH114" s="834"/>
      <c r="BI114" s="834"/>
      <c r="BJ114" s="834"/>
      <c r="BK114" s="834"/>
      <c r="BL114" s="834"/>
      <c r="BM114" s="834"/>
      <c r="BN114" s="834"/>
      <c r="BO114" s="834"/>
      <c r="BP114" s="835"/>
      <c r="BQ114" s="900">
        <v>2758630</v>
      </c>
      <c r="BR114" s="901"/>
      <c r="BS114" s="901"/>
      <c r="BT114" s="901"/>
      <c r="BU114" s="901"/>
      <c r="BV114" s="901">
        <v>2906728</v>
      </c>
      <c r="BW114" s="901"/>
      <c r="BX114" s="901"/>
      <c r="BY114" s="901"/>
      <c r="BZ114" s="901"/>
      <c r="CA114" s="901">
        <v>2873810</v>
      </c>
      <c r="CB114" s="901"/>
      <c r="CC114" s="901"/>
      <c r="CD114" s="901"/>
      <c r="CE114" s="901"/>
      <c r="CF114" s="962">
        <v>22.1</v>
      </c>
      <c r="CG114" s="963"/>
      <c r="CH114" s="963"/>
      <c r="CI114" s="963"/>
      <c r="CJ114" s="963"/>
      <c r="CK114" s="1018"/>
      <c r="CL114" s="905"/>
      <c r="CM114" s="908" t="s">
        <v>444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431</v>
      </c>
      <c r="DH114" s="864"/>
      <c r="DI114" s="864"/>
      <c r="DJ114" s="864"/>
      <c r="DK114" s="865"/>
      <c r="DL114" s="866" t="s">
        <v>431</v>
      </c>
      <c r="DM114" s="864"/>
      <c r="DN114" s="864"/>
      <c r="DO114" s="864"/>
      <c r="DP114" s="865"/>
      <c r="DQ114" s="866" t="s">
        <v>431</v>
      </c>
      <c r="DR114" s="864"/>
      <c r="DS114" s="864"/>
      <c r="DT114" s="864"/>
      <c r="DU114" s="865"/>
      <c r="DV114" s="911" t="s">
        <v>431</v>
      </c>
      <c r="DW114" s="912"/>
      <c r="DX114" s="912"/>
      <c r="DY114" s="912"/>
      <c r="DZ114" s="913"/>
    </row>
    <row r="115" spans="1:130" s="248" customFormat="1" ht="26.25" customHeight="1" x14ac:dyDescent="0.15">
      <c r="A115" s="1005"/>
      <c r="B115" s="1006"/>
      <c r="C115" s="834" t="s">
        <v>445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79963</v>
      </c>
      <c r="AB115" s="1010"/>
      <c r="AC115" s="1010"/>
      <c r="AD115" s="1010"/>
      <c r="AE115" s="1011"/>
      <c r="AF115" s="1012">
        <v>69407</v>
      </c>
      <c r="AG115" s="1010"/>
      <c r="AH115" s="1010"/>
      <c r="AI115" s="1010"/>
      <c r="AJ115" s="1011"/>
      <c r="AK115" s="1012">
        <v>57076</v>
      </c>
      <c r="AL115" s="1010"/>
      <c r="AM115" s="1010"/>
      <c r="AN115" s="1010"/>
      <c r="AO115" s="1011"/>
      <c r="AP115" s="1013">
        <v>0.4</v>
      </c>
      <c r="AQ115" s="1014"/>
      <c r="AR115" s="1014"/>
      <c r="AS115" s="1014"/>
      <c r="AT115" s="1015"/>
      <c r="AU115" s="1023"/>
      <c r="AV115" s="1024"/>
      <c r="AW115" s="1024"/>
      <c r="AX115" s="1024"/>
      <c r="AY115" s="1024"/>
      <c r="AZ115" s="899" t="s">
        <v>446</v>
      </c>
      <c r="BA115" s="834"/>
      <c r="BB115" s="834"/>
      <c r="BC115" s="834"/>
      <c r="BD115" s="834"/>
      <c r="BE115" s="834"/>
      <c r="BF115" s="834"/>
      <c r="BG115" s="834"/>
      <c r="BH115" s="834"/>
      <c r="BI115" s="834"/>
      <c r="BJ115" s="834"/>
      <c r="BK115" s="834"/>
      <c r="BL115" s="834"/>
      <c r="BM115" s="834"/>
      <c r="BN115" s="834"/>
      <c r="BO115" s="834"/>
      <c r="BP115" s="835"/>
      <c r="BQ115" s="900" t="s">
        <v>431</v>
      </c>
      <c r="BR115" s="901"/>
      <c r="BS115" s="901"/>
      <c r="BT115" s="901"/>
      <c r="BU115" s="901"/>
      <c r="BV115" s="901" t="s">
        <v>431</v>
      </c>
      <c r="BW115" s="901"/>
      <c r="BX115" s="901"/>
      <c r="BY115" s="901"/>
      <c r="BZ115" s="901"/>
      <c r="CA115" s="901" t="s">
        <v>431</v>
      </c>
      <c r="CB115" s="901"/>
      <c r="CC115" s="901"/>
      <c r="CD115" s="901"/>
      <c r="CE115" s="901"/>
      <c r="CF115" s="962" t="s">
        <v>431</v>
      </c>
      <c r="CG115" s="963"/>
      <c r="CH115" s="963"/>
      <c r="CI115" s="963"/>
      <c r="CJ115" s="963"/>
      <c r="CK115" s="1018"/>
      <c r="CL115" s="905"/>
      <c r="CM115" s="899" t="s">
        <v>447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431</v>
      </c>
      <c r="DH115" s="864"/>
      <c r="DI115" s="864"/>
      <c r="DJ115" s="864"/>
      <c r="DK115" s="865"/>
      <c r="DL115" s="866" t="s">
        <v>431</v>
      </c>
      <c r="DM115" s="864"/>
      <c r="DN115" s="864"/>
      <c r="DO115" s="864"/>
      <c r="DP115" s="865"/>
      <c r="DQ115" s="866" t="s">
        <v>431</v>
      </c>
      <c r="DR115" s="864"/>
      <c r="DS115" s="864"/>
      <c r="DT115" s="864"/>
      <c r="DU115" s="865"/>
      <c r="DV115" s="911" t="s">
        <v>431</v>
      </c>
      <c r="DW115" s="912"/>
      <c r="DX115" s="912"/>
      <c r="DY115" s="912"/>
      <c r="DZ115" s="913"/>
    </row>
    <row r="116" spans="1:130" s="248" customFormat="1" ht="26.25" customHeight="1" x14ac:dyDescent="0.15">
      <c r="A116" s="1007"/>
      <c r="B116" s="1008"/>
      <c r="C116" s="967" t="s">
        <v>448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431</v>
      </c>
      <c r="AB116" s="864"/>
      <c r="AC116" s="864"/>
      <c r="AD116" s="864"/>
      <c r="AE116" s="865"/>
      <c r="AF116" s="866" t="s">
        <v>431</v>
      </c>
      <c r="AG116" s="864"/>
      <c r="AH116" s="864"/>
      <c r="AI116" s="864"/>
      <c r="AJ116" s="865"/>
      <c r="AK116" s="866" t="s">
        <v>431</v>
      </c>
      <c r="AL116" s="864"/>
      <c r="AM116" s="864"/>
      <c r="AN116" s="864"/>
      <c r="AO116" s="865"/>
      <c r="AP116" s="911" t="s">
        <v>431</v>
      </c>
      <c r="AQ116" s="912"/>
      <c r="AR116" s="912"/>
      <c r="AS116" s="912"/>
      <c r="AT116" s="913"/>
      <c r="AU116" s="1023"/>
      <c r="AV116" s="1024"/>
      <c r="AW116" s="1024"/>
      <c r="AX116" s="1024"/>
      <c r="AY116" s="1024"/>
      <c r="AZ116" s="950" t="s">
        <v>449</v>
      </c>
      <c r="BA116" s="951"/>
      <c r="BB116" s="951"/>
      <c r="BC116" s="951"/>
      <c r="BD116" s="951"/>
      <c r="BE116" s="951"/>
      <c r="BF116" s="951"/>
      <c r="BG116" s="951"/>
      <c r="BH116" s="951"/>
      <c r="BI116" s="951"/>
      <c r="BJ116" s="951"/>
      <c r="BK116" s="951"/>
      <c r="BL116" s="951"/>
      <c r="BM116" s="951"/>
      <c r="BN116" s="951"/>
      <c r="BO116" s="951"/>
      <c r="BP116" s="952"/>
      <c r="BQ116" s="900" t="s">
        <v>431</v>
      </c>
      <c r="BR116" s="901"/>
      <c r="BS116" s="901"/>
      <c r="BT116" s="901"/>
      <c r="BU116" s="901"/>
      <c r="BV116" s="901" t="s">
        <v>431</v>
      </c>
      <c r="BW116" s="901"/>
      <c r="BX116" s="901"/>
      <c r="BY116" s="901"/>
      <c r="BZ116" s="901"/>
      <c r="CA116" s="901" t="s">
        <v>431</v>
      </c>
      <c r="CB116" s="901"/>
      <c r="CC116" s="901"/>
      <c r="CD116" s="901"/>
      <c r="CE116" s="901"/>
      <c r="CF116" s="962" t="s">
        <v>431</v>
      </c>
      <c r="CG116" s="963"/>
      <c r="CH116" s="963"/>
      <c r="CI116" s="963"/>
      <c r="CJ116" s="963"/>
      <c r="CK116" s="1018"/>
      <c r="CL116" s="905"/>
      <c r="CM116" s="908" t="s">
        <v>450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933</v>
      </c>
      <c r="DH116" s="864"/>
      <c r="DI116" s="864"/>
      <c r="DJ116" s="864"/>
      <c r="DK116" s="865"/>
      <c r="DL116" s="866" t="s">
        <v>431</v>
      </c>
      <c r="DM116" s="864"/>
      <c r="DN116" s="864"/>
      <c r="DO116" s="864"/>
      <c r="DP116" s="865"/>
      <c r="DQ116" s="866" t="s">
        <v>431</v>
      </c>
      <c r="DR116" s="864"/>
      <c r="DS116" s="864"/>
      <c r="DT116" s="864"/>
      <c r="DU116" s="865"/>
      <c r="DV116" s="911" t="s">
        <v>431</v>
      </c>
      <c r="DW116" s="912"/>
      <c r="DX116" s="912"/>
      <c r="DY116" s="912"/>
      <c r="DZ116" s="913"/>
    </row>
    <row r="117" spans="1:130" s="248"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451</v>
      </c>
      <c r="Z117" s="990"/>
      <c r="AA117" s="995">
        <v>4491151</v>
      </c>
      <c r="AB117" s="996"/>
      <c r="AC117" s="996"/>
      <c r="AD117" s="996"/>
      <c r="AE117" s="997"/>
      <c r="AF117" s="998">
        <v>4409278</v>
      </c>
      <c r="AG117" s="996"/>
      <c r="AH117" s="996"/>
      <c r="AI117" s="996"/>
      <c r="AJ117" s="997"/>
      <c r="AK117" s="998">
        <v>4499405</v>
      </c>
      <c r="AL117" s="996"/>
      <c r="AM117" s="996"/>
      <c r="AN117" s="996"/>
      <c r="AO117" s="997"/>
      <c r="AP117" s="999"/>
      <c r="AQ117" s="1000"/>
      <c r="AR117" s="1000"/>
      <c r="AS117" s="1000"/>
      <c r="AT117" s="1001"/>
      <c r="AU117" s="1023"/>
      <c r="AV117" s="1024"/>
      <c r="AW117" s="1024"/>
      <c r="AX117" s="1024"/>
      <c r="AY117" s="1024"/>
      <c r="AZ117" s="950" t="s">
        <v>452</v>
      </c>
      <c r="BA117" s="951"/>
      <c r="BB117" s="951"/>
      <c r="BC117" s="951"/>
      <c r="BD117" s="951"/>
      <c r="BE117" s="951"/>
      <c r="BF117" s="951"/>
      <c r="BG117" s="951"/>
      <c r="BH117" s="951"/>
      <c r="BI117" s="951"/>
      <c r="BJ117" s="951"/>
      <c r="BK117" s="951"/>
      <c r="BL117" s="951"/>
      <c r="BM117" s="951"/>
      <c r="BN117" s="951"/>
      <c r="BO117" s="951"/>
      <c r="BP117" s="952"/>
      <c r="BQ117" s="900" t="s">
        <v>126</v>
      </c>
      <c r="BR117" s="901"/>
      <c r="BS117" s="901"/>
      <c r="BT117" s="901"/>
      <c r="BU117" s="901"/>
      <c r="BV117" s="901" t="s">
        <v>126</v>
      </c>
      <c r="BW117" s="901"/>
      <c r="BX117" s="901"/>
      <c r="BY117" s="901"/>
      <c r="BZ117" s="901"/>
      <c r="CA117" s="901" t="s">
        <v>126</v>
      </c>
      <c r="CB117" s="901"/>
      <c r="CC117" s="901"/>
      <c r="CD117" s="901"/>
      <c r="CE117" s="901"/>
      <c r="CF117" s="962" t="s">
        <v>126</v>
      </c>
      <c r="CG117" s="963"/>
      <c r="CH117" s="963"/>
      <c r="CI117" s="963"/>
      <c r="CJ117" s="963"/>
      <c r="CK117" s="1018"/>
      <c r="CL117" s="905"/>
      <c r="CM117" s="908" t="s">
        <v>453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126</v>
      </c>
      <c r="DH117" s="864"/>
      <c r="DI117" s="864"/>
      <c r="DJ117" s="864"/>
      <c r="DK117" s="865"/>
      <c r="DL117" s="866" t="s">
        <v>126</v>
      </c>
      <c r="DM117" s="864"/>
      <c r="DN117" s="864"/>
      <c r="DO117" s="864"/>
      <c r="DP117" s="865"/>
      <c r="DQ117" s="866" t="s">
        <v>126</v>
      </c>
      <c r="DR117" s="864"/>
      <c r="DS117" s="864"/>
      <c r="DT117" s="864"/>
      <c r="DU117" s="865"/>
      <c r="DV117" s="911" t="s">
        <v>454</v>
      </c>
      <c r="DW117" s="912"/>
      <c r="DX117" s="912"/>
      <c r="DY117" s="912"/>
      <c r="DZ117" s="913"/>
    </row>
    <row r="118" spans="1:130" s="248" customFormat="1" ht="26.25" customHeight="1" x14ac:dyDescent="0.15">
      <c r="A118" s="988" t="s">
        <v>425</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422</v>
      </c>
      <c r="AB118" s="989"/>
      <c r="AC118" s="989"/>
      <c r="AD118" s="989"/>
      <c r="AE118" s="990"/>
      <c r="AF118" s="991" t="s">
        <v>423</v>
      </c>
      <c r="AG118" s="989"/>
      <c r="AH118" s="989"/>
      <c r="AI118" s="989"/>
      <c r="AJ118" s="990"/>
      <c r="AK118" s="991" t="s">
        <v>303</v>
      </c>
      <c r="AL118" s="989"/>
      <c r="AM118" s="989"/>
      <c r="AN118" s="989"/>
      <c r="AO118" s="990"/>
      <c r="AP118" s="992" t="s">
        <v>424</v>
      </c>
      <c r="AQ118" s="993"/>
      <c r="AR118" s="993"/>
      <c r="AS118" s="993"/>
      <c r="AT118" s="994"/>
      <c r="AU118" s="1023"/>
      <c r="AV118" s="1024"/>
      <c r="AW118" s="1024"/>
      <c r="AX118" s="1024"/>
      <c r="AY118" s="1024"/>
      <c r="AZ118" s="966" t="s">
        <v>455</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126</v>
      </c>
      <c r="BW118" s="932"/>
      <c r="BX118" s="932"/>
      <c r="BY118" s="932"/>
      <c r="BZ118" s="932"/>
      <c r="CA118" s="932" t="s">
        <v>126</v>
      </c>
      <c r="CB118" s="932"/>
      <c r="CC118" s="932"/>
      <c r="CD118" s="932"/>
      <c r="CE118" s="932"/>
      <c r="CF118" s="962" t="s">
        <v>126</v>
      </c>
      <c r="CG118" s="963"/>
      <c r="CH118" s="963"/>
      <c r="CI118" s="963"/>
      <c r="CJ118" s="963"/>
      <c r="CK118" s="1018"/>
      <c r="CL118" s="905"/>
      <c r="CM118" s="908" t="s">
        <v>456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454</v>
      </c>
      <c r="DH118" s="864"/>
      <c r="DI118" s="864"/>
      <c r="DJ118" s="864"/>
      <c r="DK118" s="865"/>
      <c r="DL118" s="866" t="s">
        <v>454</v>
      </c>
      <c r="DM118" s="864"/>
      <c r="DN118" s="864"/>
      <c r="DO118" s="864"/>
      <c r="DP118" s="865"/>
      <c r="DQ118" s="866" t="s">
        <v>126</v>
      </c>
      <c r="DR118" s="864"/>
      <c r="DS118" s="864"/>
      <c r="DT118" s="864"/>
      <c r="DU118" s="865"/>
      <c r="DV118" s="911" t="s">
        <v>126</v>
      </c>
      <c r="DW118" s="912"/>
      <c r="DX118" s="912"/>
      <c r="DY118" s="912"/>
      <c r="DZ118" s="913"/>
    </row>
    <row r="119" spans="1:130" s="248" customFormat="1" ht="26.25" customHeight="1" x14ac:dyDescent="0.15">
      <c r="A119" s="902" t="s">
        <v>428</v>
      </c>
      <c r="B119" s="903"/>
      <c r="C119" s="978" t="s">
        <v>429</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126</v>
      </c>
      <c r="AB119" s="982"/>
      <c r="AC119" s="982"/>
      <c r="AD119" s="982"/>
      <c r="AE119" s="983"/>
      <c r="AF119" s="984" t="s">
        <v>126</v>
      </c>
      <c r="AG119" s="982"/>
      <c r="AH119" s="982"/>
      <c r="AI119" s="982"/>
      <c r="AJ119" s="983"/>
      <c r="AK119" s="984" t="s">
        <v>454</v>
      </c>
      <c r="AL119" s="982"/>
      <c r="AM119" s="982"/>
      <c r="AN119" s="982"/>
      <c r="AO119" s="983"/>
      <c r="AP119" s="985" t="s">
        <v>126</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457</v>
      </c>
      <c r="BP119" s="965"/>
      <c r="BQ119" s="969">
        <v>53023018</v>
      </c>
      <c r="BR119" s="932"/>
      <c r="BS119" s="932"/>
      <c r="BT119" s="932"/>
      <c r="BU119" s="932"/>
      <c r="BV119" s="932">
        <v>53432604</v>
      </c>
      <c r="BW119" s="932"/>
      <c r="BX119" s="932"/>
      <c r="BY119" s="932"/>
      <c r="BZ119" s="932"/>
      <c r="CA119" s="932">
        <v>50891779</v>
      </c>
      <c r="CB119" s="932"/>
      <c r="CC119" s="932"/>
      <c r="CD119" s="932"/>
      <c r="CE119" s="932"/>
      <c r="CF119" s="830"/>
      <c r="CG119" s="831"/>
      <c r="CH119" s="831"/>
      <c r="CI119" s="831"/>
      <c r="CJ119" s="921"/>
      <c r="CK119" s="1019"/>
      <c r="CL119" s="907"/>
      <c r="CM119" s="925" t="s">
        <v>458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259298</v>
      </c>
      <c r="DH119" s="847"/>
      <c r="DI119" s="847"/>
      <c r="DJ119" s="847"/>
      <c r="DK119" s="848"/>
      <c r="DL119" s="849">
        <v>194976</v>
      </c>
      <c r="DM119" s="847"/>
      <c r="DN119" s="847"/>
      <c r="DO119" s="847"/>
      <c r="DP119" s="848"/>
      <c r="DQ119" s="849">
        <v>141086</v>
      </c>
      <c r="DR119" s="847"/>
      <c r="DS119" s="847"/>
      <c r="DT119" s="847"/>
      <c r="DU119" s="848"/>
      <c r="DV119" s="935">
        <v>1.1000000000000001</v>
      </c>
      <c r="DW119" s="936"/>
      <c r="DX119" s="936"/>
      <c r="DY119" s="936"/>
      <c r="DZ119" s="937"/>
    </row>
    <row r="120" spans="1:130" s="248" customFormat="1" ht="26.25" customHeight="1" x14ac:dyDescent="0.15">
      <c r="A120" s="904"/>
      <c r="B120" s="905"/>
      <c r="C120" s="908" t="s">
        <v>434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126</v>
      </c>
      <c r="AB120" s="864"/>
      <c r="AC120" s="864"/>
      <c r="AD120" s="864"/>
      <c r="AE120" s="865"/>
      <c r="AF120" s="866" t="s">
        <v>454</v>
      </c>
      <c r="AG120" s="864"/>
      <c r="AH120" s="864"/>
      <c r="AI120" s="864"/>
      <c r="AJ120" s="865"/>
      <c r="AK120" s="866" t="s">
        <v>454</v>
      </c>
      <c r="AL120" s="864"/>
      <c r="AM120" s="864"/>
      <c r="AN120" s="864"/>
      <c r="AO120" s="865"/>
      <c r="AP120" s="911" t="s">
        <v>126</v>
      </c>
      <c r="AQ120" s="912"/>
      <c r="AR120" s="912"/>
      <c r="AS120" s="912"/>
      <c r="AT120" s="913"/>
      <c r="AU120" s="970" t="s">
        <v>459</v>
      </c>
      <c r="AV120" s="971"/>
      <c r="AW120" s="971"/>
      <c r="AX120" s="971"/>
      <c r="AY120" s="972"/>
      <c r="AZ120" s="947" t="s">
        <v>460</v>
      </c>
      <c r="BA120" s="892"/>
      <c r="BB120" s="892"/>
      <c r="BC120" s="892"/>
      <c r="BD120" s="892"/>
      <c r="BE120" s="892"/>
      <c r="BF120" s="892"/>
      <c r="BG120" s="892"/>
      <c r="BH120" s="892"/>
      <c r="BI120" s="892"/>
      <c r="BJ120" s="892"/>
      <c r="BK120" s="892"/>
      <c r="BL120" s="892"/>
      <c r="BM120" s="892"/>
      <c r="BN120" s="892"/>
      <c r="BO120" s="892"/>
      <c r="BP120" s="893"/>
      <c r="BQ120" s="948">
        <v>8838942</v>
      </c>
      <c r="BR120" s="929"/>
      <c r="BS120" s="929"/>
      <c r="BT120" s="929"/>
      <c r="BU120" s="929"/>
      <c r="BV120" s="929">
        <v>9270190</v>
      </c>
      <c r="BW120" s="929"/>
      <c r="BX120" s="929"/>
      <c r="BY120" s="929"/>
      <c r="BZ120" s="929"/>
      <c r="CA120" s="929">
        <v>9115382</v>
      </c>
      <c r="CB120" s="929"/>
      <c r="CC120" s="929"/>
      <c r="CD120" s="929"/>
      <c r="CE120" s="929"/>
      <c r="CF120" s="953">
        <v>70</v>
      </c>
      <c r="CG120" s="954"/>
      <c r="CH120" s="954"/>
      <c r="CI120" s="954"/>
      <c r="CJ120" s="954"/>
      <c r="CK120" s="955" t="s">
        <v>461</v>
      </c>
      <c r="CL120" s="939"/>
      <c r="CM120" s="939"/>
      <c r="CN120" s="939"/>
      <c r="CO120" s="940"/>
      <c r="CP120" s="959" t="s">
        <v>462</v>
      </c>
      <c r="CQ120" s="960"/>
      <c r="CR120" s="960"/>
      <c r="CS120" s="960"/>
      <c r="CT120" s="960"/>
      <c r="CU120" s="960"/>
      <c r="CV120" s="960"/>
      <c r="CW120" s="960"/>
      <c r="CX120" s="960"/>
      <c r="CY120" s="960"/>
      <c r="CZ120" s="960"/>
      <c r="DA120" s="960"/>
      <c r="DB120" s="960"/>
      <c r="DC120" s="960"/>
      <c r="DD120" s="960"/>
      <c r="DE120" s="960"/>
      <c r="DF120" s="961"/>
      <c r="DG120" s="948" t="s">
        <v>126</v>
      </c>
      <c r="DH120" s="929"/>
      <c r="DI120" s="929"/>
      <c r="DJ120" s="929"/>
      <c r="DK120" s="929"/>
      <c r="DL120" s="929" t="s">
        <v>126</v>
      </c>
      <c r="DM120" s="929"/>
      <c r="DN120" s="929"/>
      <c r="DO120" s="929"/>
      <c r="DP120" s="929"/>
      <c r="DQ120" s="929">
        <v>9772213</v>
      </c>
      <c r="DR120" s="929"/>
      <c r="DS120" s="929"/>
      <c r="DT120" s="929"/>
      <c r="DU120" s="929"/>
      <c r="DV120" s="930">
        <v>75</v>
      </c>
      <c r="DW120" s="930"/>
      <c r="DX120" s="930"/>
      <c r="DY120" s="930"/>
      <c r="DZ120" s="931"/>
    </row>
    <row r="121" spans="1:130" s="248" customFormat="1" ht="26.25" customHeight="1" x14ac:dyDescent="0.15">
      <c r="A121" s="904"/>
      <c r="B121" s="905"/>
      <c r="C121" s="950" t="s">
        <v>463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454</v>
      </c>
      <c r="AB121" s="864"/>
      <c r="AC121" s="864"/>
      <c r="AD121" s="864"/>
      <c r="AE121" s="865"/>
      <c r="AF121" s="866" t="s">
        <v>126</v>
      </c>
      <c r="AG121" s="864"/>
      <c r="AH121" s="864"/>
      <c r="AI121" s="864"/>
      <c r="AJ121" s="865"/>
      <c r="AK121" s="866" t="s">
        <v>126</v>
      </c>
      <c r="AL121" s="864"/>
      <c r="AM121" s="864"/>
      <c r="AN121" s="864"/>
      <c r="AO121" s="865"/>
      <c r="AP121" s="911" t="s">
        <v>126</v>
      </c>
      <c r="AQ121" s="912"/>
      <c r="AR121" s="912"/>
      <c r="AS121" s="912"/>
      <c r="AT121" s="913"/>
      <c r="AU121" s="973"/>
      <c r="AV121" s="974"/>
      <c r="AW121" s="974"/>
      <c r="AX121" s="974"/>
      <c r="AY121" s="975"/>
      <c r="AZ121" s="899" t="s">
        <v>464</v>
      </c>
      <c r="BA121" s="834"/>
      <c r="BB121" s="834"/>
      <c r="BC121" s="834"/>
      <c r="BD121" s="834"/>
      <c r="BE121" s="834"/>
      <c r="BF121" s="834"/>
      <c r="BG121" s="834"/>
      <c r="BH121" s="834"/>
      <c r="BI121" s="834"/>
      <c r="BJ121" s="834"/>
      <c r="BK121" s="834"/>
      <c r="BL121" s="834"/>
      <c r="BM121" s="834"/>
      <c r="BN121" s="834"/>
      <c r="BO121" s="834"/>
      <c r="BP121" s="835"/>
      <c r="BQ121" s="900">
        <v>901997</v>
      </c>
      <c r="BR121" s="901"/>
      <c r="BS121" s="901"/>
      <c r="BT121" s="901"/>
      <c r="BU121" s="901"/>
      <c r="BV121" s="901">
        <v>895905</v>
      </c>
      <c r="BW121" s="901"/>
      <c r="BX121" s="901"/>
      <c r="BY121" s="901"/>
      <c r="BZ121" s="901"/>
      <c r="CA121" s="901">
        <v>803607</v>
      </c>
      <c r="CB121" s="901"/>
      <c r="CC121" s="901"/>
      <c r="CD121" s="901"/>
      <c r="CE121" s="901"/>
      <c r="CF121" s="962">
        <v>6.2</v>
      </c>
      <c r="CG121" s="963"/>
      <c r="CH121" s="963"/>
      <c r="CI121" s="963"/>
      <c r="CJ121" s="963"/>
      <c r="CK121" s="956"/>
      <c r="CL121" s="942"/>
      <c r="CM121" s="942"/>
      <c r="CN121" s="942"/>
      <c r="CO121" s="943"/>
      <c r="CP121" s="922" t="s">
        <v>404</v>
      </c>
      <c r="CQ121" s="923"/>
      <c r="CR121" s="923"/>
      <c r="CS121" s="923"/>
      <c r="CT121" s="923"/>
      <c r="CU121" s="923"/>
      <c r="CV121" s="923"/>
      <c r="CW121" s="923"/>
      <c r="CX121" s="923"/>
      <c r="CY121" s="923"/>
      <c r="CZ121" s="923"/>
      <c r="DA121" s="923"/>
      <c r="DB121" s="923"/>
      <c r="DC121" s="923"/>
      <c r="DD121" s="923"/>
      <c r="DE121" s="923"/>
      <c r="DF121" s="924"/>
      <c r="DG121" s="900">
        <v>931535</v>
      </c>
      <c r="DH121" s="901"/>
      <c r="DI121" s="901"/>
      <c r="DJ121" s="901"/>
      <c r="DK121" s="901"/>
      <c r="DL121" s="901">
        <v>842741</v>
      </c>
      <c r="DM121" s="901"/>
      <c r="DN121" s="901"/>
      <c r="DO121" s="901"/>
      <c r="DP121" s="901"/>
      <c r="DQ121" s="901">
        <v>3157399</v>
      </c>
      <c r="DR121" s="901"/>
      <c r="DS121" s="901"/>
      <c r="DT121" s="901"/>
      <c r="DU121" s="901"/>
      <c r="DV121" s="878">
        <v>24.2</v>
      </c>
      <c r="DW121" s="878"/>
      <c r="DX121" s="878"/>
      <c r="DY121" s="878"/>
      <c r="DZ121" s="879"/>
    </row>
    <row r="122" spans="1:130" s="248" customFormat="1" ht="26.25" customHeight="1" x14ac:dyDescent="0.15">
      <c r="A122" s="904"/>
      <c r="B122" s="905"/>
      <c r="C122" s="908" t="s">
        <v>444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454</v>
      </c>
      <c r="AB122" s="864"/>
      <c r="AC122" s="864"/>
      <c r="AD122" s="864"/>
      <c r="AE122" s="865"/>
      <c r="AF122" s="866" t="s">
        <v>126</v>
      </c>
      <c r="AG122" s="864"/>
      <c r="AH122" s="864"/>
      <c r="AI122" s="864"/>
      <c r="AJ122" s="865"/>
      <c r="AK122" s="866" t="s">
        <v>126</v>
      </c>
      <c r="AL122" s="864"/>
      <c r="AM122" s="864"/>
      <c r="AN122" s="864"/>
      <c r="AO122" s="865"/>
      <c r="AP122" s="911" t="s">
        <v>126</v>
      </c>
      <c r="AQ122" s="912"/>
      <c r="AR122" s="912"/>
      <c r="AS122" s="912"/>
      <c r="AT122" s="913"/>
      <c r="AU122" s="973"/>
      <c r="AV122" s="974"/>
      <c r="AW122" s="974"/>
      <c r="AX122" s="974"/>
      <c r="AY122" s="975"/>
      <c r="AZ122" s="966" t="s">
        <v>465</v>
      </c>
      <c r="BA122" s="967"/>
      <c r="BB122" s="967"/>
      <c r="BC122" s="967"/>
      <c r="BD122" s="967"/>
      <c r="BE122" s="967"/>
      <c r="BF122" s="967"/>
      <c r="BG122" s="967"/>
      <c r="BH122" s="967"/>
      <c r="BI122" s="967"/>
      <c r="BJ122" s="967"/>
      <c r="BK122" s="967"/>
      <c r="BL122" s="967"/>
      <c r="BM122" s="967"/>
      <c r="BN122" s="967"/>
      <c r="BO122" s="967"/>
      <c r="BP122" s="968"/>
      <c r="BQ122" s="969">
        <v>31995474</v>
      </c>
      <c r="BR122" s="932"/>
      <c r="BS122" s="932"/>
      <c r="BT122" s="932"/>
      <c r="BU122" s="932"/>
      <c r="BV122" s="932">
        <v>31702397</v>
      </c>
      <c r="BW122" s="932"/>
      <c r="BX122" s="932"/>
      <c r="BY122" s="932"/>
      <c r="BZ122" s="932"/>
      <c r="CA122" s="932">
        <v>30535615</v>
      </c>
      <c r="CB122" s="932"/>
      <c r="CC122" s="932"/>
      <c r="CD122" s="932"/>
      <c r="CE122" s="932"/>
      <c r="CF122" s="933">
        <v>234.4</v>
      </c>
      <c r="CG122" s="934"/>
      <c r="CH122" s="934"/>
      <c r="CI122" s="934"/>
      <c r="CJ122" s="934"/>
      <c r="CK122" s="956"/>
      <c r="CL122" s="942"/>
      <c r="CM122" s="942"/>
      <c r="CN122" s="942"/>
      <c r="CO122" s="943"/>
      <c r="CP122" s="922" t="s">
        <v>402</v>
      </c>
      <c r="CQ122" s="923"/>
      <c r="CR122" s="923"/>
      <c r="CS122" s="923"/>
      <c r="CT122" s="923"/>
      <c r="CU122" s="923"/>
      <c r="CV122" s="923"/>
      <c r="CW122" s="923"/>
      <c r="CX122" s="923"/>
      <c r="CY122" s="923"/>
      <c r="CZ122" s="923"/>
      <c r="DA122" s="923"/>
      <c r="DB122" s="923"/>
      <c r="DC122" s="923"/>
      <c r="DD122" s="923"/>
      <c r="DE122" s="923"/>
      <c r="DF122" s="924"/>
      <c r="DG122" s="900" t="s">
        <v>126</v>
      </c>
      <c r="DH122" s="901"/>
      <c r="DI122" s="901"/>
      <c r="DJ122" s="901"/>
      <c r="DK122" s="901"/>
      <c r="DL122" s="901" t="s">
        <v>454</v>
      </c>
      <c r="DM122" s="901"/>
      <c r="DN122" s="901"/>
      <c r="DO122" s="901"/>
      <c r="DP122" s="901"/>
      <c r="DQ122" s="901" t="s">
        <v>126</v>
      </c>
      <c r="DR122" s="901"/>
      <c r="DS122" s="901"/>
      <c r="DT122" s="901"/>
      <c r="DU122" s="901"/>
      <c r="DV122" s="878" t="s">
        <v>126</v>
      </c>
      <c r="DW122" s="878"/>
      <c r="DX122" s="878"/>
      <c r="DY122" s="878"/>
      <c r="DZ122" s="879"/>
    </row>
    <row r="123" spans="1:130" s="248" customFormat="1" ht="26.25" customHeight="1" x14ac:dyDescent="0.15">
      <c r="A123" s="904"/>
      <c r="B123" s="905"/>
      <c r="C123" s="908" t="s">
        <v>450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1605</v>
      </c>
      <c r="AB123" s="864"/>
      <c r="AC123" s="864"/>
      <c r="AD123" s="864"/>
      <c r="AE123" s="865"/>
      <c r="AF123" s="866">
        <v>933</v>
      </c>
      <c r="AG123" s="864"/>
      <c r="AH123" s="864"/>
      <c r="AI123" s="864"/>
      <c r="AJ123" s="865"/>
      <c r="AK123" s="866" t="s">
        <v>126</v>
      </c>
      <c r="AL123" s="864"/>
      <c r="AM123" s="864"/>
      <c r="AN123" s="864"/>
      <c r="AO123" s="865"/>
      <c r="AP123" s="911" t="s">
        <v>454</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466</v>
      </c>
      <c r="BP123" s="965"/>
      <c r="BQ123" s="919">
        <v>41736413</v>
      </c>
      <c r="BR123" s="920"/>
      <c r="BS123" s="920"/>
      <c r="BT123" s="920"/>
      <c r="BU123" s="920"/>
      <c r="BV123" s="920">
        <v>41868492</v>
      </c>
      <c r="BW123" s="920"/>
      <c r="BX123" s="920"/>
      <c r="BY123" s="920"/>
      <c r="BZ123" s="920"/>
      <c r="CA123" s="920">
        <v>40454604</v>
      </c>
      <c r="CB123" s="920"/>
      <c r="CC123" s="920"/>
      <c r="CD123" s="920"/>
      <c r="CE123" s="920"/>
      <c r="CF123" s="830"/>
      <c r="CG123" s="831"/>
      <c r="CH123" s="831"/>
      <c r="CI123" s="831"/>
      <c r="CJ123" s="921"/>
      <c r="CK123" s="956"/>
      <c r="CL123" s="942"/>
      <c r="CM123" s="942"/>
      <c r="CN123" s="942"/>
      <c r="CO123" s="943"/>
      <c r="CP123" s="922" t="s">
        <v>467</v>
      </c>
      <c r="CQ123" s="923"/>
      <c r="CR123" s="923"/>
      <c r="CS123" s="923"/>
      <c r="CT123" s="923"/>
      <c r="CU123" s="923"/>
      <c r="CV123" s="923"/>
      <c r="CW123" s="923"/>
      <c r="CX123" s="923"/>
      <c r="CY123" s="923"/>
      <c r="CZ123" s="923"/>
      <c r="DA123" s="923"/>
      <c r="DB123" s="923"/>
      <c r="DC123" s="923"/>
      <c r="DD123" s="923"/>
      <c r="DE123" s="923"/>
      <c r="DF123" s="924"/>
      <c r="DG123" s="863" t="s">
        <v>126</v>
      </c>
      <c r="DH123" s="864"/>
      <c r="DI123" s="864"/>
      <c r="DJ123" s="864"/>
      <c r="DK123" s="865"/>
      <c r="DL123" s="866" t="s">
        <v>126</v>
      </c>
      <c r="DM123" s="864"/>
      <c r="DN123" s="864"/>
      <c r="DO123" s="864"/>
      <c r="DP123" s="865"/>
      <c r="DQ123" s="866" t="s">
        <v>126</v>
      </c>
      <c r="DR123" s="864"/>
      <c r="DS123" s="864"/>
      <c r="DT123" s="864"/>
      <c r="DU123" s="865"/>
      <c r="DV123" s="911" t="s">
        <v>126</v>
      </c>
      <c r="DW123" s="912"/>
      <c r="DX123" s="912"/>
      <c r="DY123" s="912"/>
      <c r="DZ123" s="913"/>
    </row>
    <row r="124" spans="1:130" s="248" customFormat="1" ht="26.25" customHeight="1" thickBot="1" x14ac:dyDescent="0.2">
      <c r="A124" s="904"/>
      <c r="B124" s="905"/>
      <c r="C124" s="908" t="s">
        <v>453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454</v>
      </c>
      <c r="AB124" s="864"/>
      <c r="AC124" s="864"/>
      <c r="AD124" s="864"/>
      <c r="AE124" s="865"/>
      <c r="AF124" s="866" t="s">
        <v>454</v>
      </c>
      <c r="AG124" s="864"/>
      <c r="AH124" s="864"/>
      <c r="AI124" s="864"/>
      <c r="AJ124" s="865"/>
      <c r="AK124" s="866" t="s">
        <v>126</v>
      </c>
      <c r="AL124" s="864"/>
      <c r="AM124" s="864"/>
      <c r="AN124" s="864"/>
      <c r="AO124" s="865"/>
      <c r="AP124" s="911" t="s">
        <v>454</v>
      </c>
      <c r="AQ124" s="912"/>
      <c r="AR124" s="912"/>
      <c r="AS124" s="912"/>
      <c r="AT124" s="913"/>
      <c r="AU124" s="914" t="s">
        <v>468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87.7</v>
      </c>
      <c r="BR124" s="918"/>
      <c r="BS124" s="918"/>
      <c r="BT124" s="918"/>
      <c r="BU124" s="918"/>
      <c r="BV124" s="918">
        <v>90.9</v>
      </c>
      <c r="BW124" s="918"/>
      <c r="BX124" s="918"/>
      <c r="BY124" s="918"/>
      <c r="BZ124" s="918"/>
      <c r="CA124" s="918">
        <v>80.099999999999994</v>
      </c>
      <c r="CB124" s="918"/>
      <c r="CC124" s="918"/>
      <c r="CD124" s="918"/>
      <c r="CE124" s="918"/>
      <c r="CF124" s="808"/>
      <c r="CG124" s="809"/>
      <c r="CH124" s="809"/>
      <c r="CI124" s="809"/>
      <c r="CJ124" s="949"/>
      <c r="CK124" s="957"/>
      <c r="CL124" s="957"/>
      <c r="CM124" s="957"/>
      <c r="CN124" s="957"/>
      <c r="CO124" s="958"/>
      <c r="CP124" s="922" t="s">
        <v>469</v>
      </c>
      <c r="CQ124" s="923"/>
      <c r="CR124" s="923"/>
      <c r="CS124" s="923"/>
      <c r="CT124" s="923"/>
      <c r="CU124" s="923"/>
      <c r="CV124" s="923"/>
      <c r="CW124" s="923"/>
      <c r="CX124" s="923"/>
      <c r="CY124" s="923"/>
      <c r="CZ124" s="923"/>
      <c r="DA124" s="923"/>
      <c r="DB124" s="923"/>
      <c r="DC124" s="923"/>
      <c r="DD124" s="923"/>
      <c r="DE124" s="923"/>
      <c r="DF124" s="924"/>
      <c r="DG124" s="846">
        <v>13201746</v>
      </c>
      <c r="DH124" s="847"/>
      <c r="DI124" s="847"/>
      <c r="DJ124" s="847"/>
      <c r="DK124" s="848"/>
      <c r="DL124" s="849">
        <v>13386871</v>
      </c>
      <c r="DM124" s="847"/>
      <c r="DN124" s="847"/>
      <c r="DO124" s="847"/>
      <c r="DP124" s="848"/>
      <c r="DQ124" s="849" t="s">
        <v>454</v>
      </c>
      <c r="DR124" s="847"/>
      <c r="DS124" s="847"/>
      <c r="DT124" s="847"/>
      <c r="DU124" s="848"/>
      <c r="DV124" s="935" t="s">
        <v>126</v>
      </c>
      <c r="DW124" s="936"/>
      <c r="DX124" s="936"/>
      <c r="DY124" s="936"/>
      <c r="DZ124" s="937"/>
    </row>
    <row r="125" spans="1:130" s="248" customFormat="1" ht="26.25" customHeight="1" x14ac:dyDescent="0.15">
      <c r="A125" s="904"/>
      <c r="B125" s="905"/>
      <c r="C125" s="908" t="s">
        <v>456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126</v>
      </c>
      <c r="AB125" s="864"/>
      <c r="AC125" s="864"/>
      <c r="AD125" s="864"/>
      <c r="AE125" s="865"/>
      <c r="AF125" s="866" t="s">
        <v>126</v>
      </c>
      <c r="AG125" s="864"/>
      <c r="AH125" s="864"/>
      <c r="AI125" s="864"/>
      <c r="AJ125" s="865"/>
      <c r="AK125" s="866" t="s">
        <v>126</v>
      </c>
      <c r="AL125" s="864"/>
      <c r="AM125" s="864"/>
      <c r="AN125" s="864"/>
      <c r="AO125" s="865"/>
      <c r="AP125" s="911" t="s">
        <v>126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470</v>
      </c>
      <c r="CL125" s="939"/>
      <c r="CM125" s="939"/>
      <c r="CN125" s="939"/>
      <c r="CO125" s="940"/>
      <c r="CP125" s="947" t="s">
        <v>471</v>
      </c>
      <c r="CQ125" s="892"/>
      <c r="CR125" s="892"/>
      <c r="CS125" s="892"/>
      <c r="CT125" s="892"/>
      <c r="CU125" s="892"/>
      <c r="CV125" s="892"/>
      <c r="CW125" s="892"/>
      <c r="CX125" s="892"/>
      <c r="CY125" s="892"/>
      <c r="CZ125" s="892"/>
      <c r="DA125" s="892"/>
      <c r="DB125" s="892"/>
      <c r="DC125" s="892"/>
      <c r="DD125" s="892"/>
      <c r="DE125" s="892"/>
      <c r="DF125" s="893"/>
      <c r="DG125" s="948" t="s">
        <v>126</v>
      </c>
      <c r="DH125" s="929"/>
      <c r="DI125" s="929"/>
      <c r="DJ125" s="929"/>
      <c r="DK125" s="929"/>
      <c r="DL125" s="929" t="s">
        <v>126</v>
      </c>
      <c r="DM125" s="929"/>
      <c r="DN125" s="929"/>
      <c r="DO125" s="929"/>
      <c r="DP125" s="929"/>
      <c r="DQ125" s="929" t="s">
        <v>126</v>
      </c>
      <c r="DR125" s="929"/>
      <c r="DS125" s="929"/>
      <c r="DT125" s="929"/>
      <c r="DU125" s="929"/>
      <c r="DV125" s="930" t="s">
        <v>126</v>
      </c>
      <c r="DW125" s="930"/>
      <c r="DX125" s="930"/>
      <c r="DY125" s="930"/>
      <c r="DZ125" s="931"/>
    </row>
    <row r="126" spans="1:130" s="248" customFormat="1" ht="26.25" customHeight="1" thickBot="1" x14ac:dyDescent="0.2">
      <c r="A126" s="904"/>
      <c r="B126" s="905"/>
      <c r="C126" s="908" t="s">
        <v>458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68788</v>
      </c>
      <c r="AB126" s="864"/>
      <c r="AC126" s="864"/>
      <c r="AD126" s="864"/>
      <c r="AE126" s="865"/>
      <c r="AF126" s="866">
        <v>63259</v>
      </c>
      <c r="AG126" s="864"/>
      <c r="AH126" s="864"/>
      <c r="AI126" s="864"/>
      <c r="AJ126" s="865"/>
      <c r="AK126" s="866">
        <v>53240</v>
      </c>
      <c r="AL126" s="864"/>
      <c r="AM126" s="864"/>
      <c r="AN126" s="864"/>
      <c r="AO126" s="865"/>
      <c r="AP126" s="911">
        <v>0.4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472</v>
      </c>
      <c r="CQ126" s="834"/>
      <c r="CR126" s="834"/>
      <c r="CS126" s="834"/>
      <c r="CT126" s="834"/>
      <c r="CU126" s="834"/>
      <c r="CV126" s="834"/>
      <c r="CW126" s="834"/>
      <c r="CX126" s="834"/>
      <c r="CY126" s="834"/>
      <c r="CZ126" s="834"/>
      <c r="DA126" s="834"/>
      <c r="DB126" s="834"/>
      <c r="DC126" s="834"/>
      <c r="DD126" s="834"/>
      <c r="DE126" s="834"/>
      <c r="DF126" s="835"/>
      <c r="DG126" s="900" t="s">
        <v>126</v>
      </c>
      <c r="DH126" s="901"/>
      <c r="DI126" s="901"/>
      <c r="DJ126" s="901"/>
      <c r="DK126" s="901"/>
      <c r="DL126" s="901" t="s">
        <v>126</v>
      </c>
      <c r="DM126" s="901"/>
      <c r="DN126" s="901"/>
      <c r="DO126" s="901"/>
      <c r="DP126" s="901"/>
      <c r="DQ126" s="901" t="s">
        <v>454</v>
      </c>
      <c r="DR126" s="901"/>
      <c r="DS126" s="901"/>
      <c r="DT126" s="901"/>
      <c r="DU126" s="901"/>
      <c r="DV126" s="878" t="s">
        <v>126</v>
      </c>
      <c r="DW126" s="878"/>
      <c r="DX126" s="878"/>
      <c r="DY126" s="878"/>
      <c r="DZ126" s="879"/>
    </row>
    <row r="127" spans="1:130" s="248" customFormat="1" ht="26.25" customHeight="1" x14ac:dyDescent="0.15">
      <c r="A127" s="906"/>
      <c r="B127" s="907"/>
      <c r="C127" s="925" t="s">
        <v>473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9570</v>
      </c>
      <c r="AB127" s="864"/>
      <c r="AC127" s="864"/>
      <c r="AD127" s="864"/>
      <c r="AE127" s="865"/>
      <c r="AF127" s="866">
        <v>5215</v>
      </c>
      <c r="AG127" s="864"/>
      <c r="AH127" s="864"/>
      <c r="AI127" s="864"/>
      <c r="AJ127" s="865"/>
      <c r="AK127" s="866">
        <v>3836</v>
      </c>
      <c r="AL127" s="864"/>
      <c r="AM127" s="864"/>
      <c r="AN127" s="864"/>
      <c r="AO127" s="865"/>
      <c r="AP127" s="911">
        <v>0</v>
      </c>
      <c r="AQ127" s="912"/>
      <c r="AR127" s="912"/>
      <c r="AS127" s="912"/>
      <c r="AT127" s="913"/>
      <c r="AU127" s="284"/>
      <c r="AV127" s="284"/>
      <c r="AW127" s="284"/>
      <c r="AX127" s="928" t="s">
        <v>474</v>
      </c>
      <c r="AY127" s="896"/>
      <c r="AZ127" s="896"/>
      <c r="BA127" s="896"/>
      <c r="BB127" s="896"/>
      <c r="BC127" s="896"/>
      <c r="BD127" s="896"/>
      <c r="BE127" s="897"/>
      <c r="BF127" s="895" t="s">
        <v>475</v>
      </c>
      <c r="BG127" s="896"/>
      <c r="BH127" s="896"/>
      <c r="BI127" s="896"/>
      <c r="BJ127" s="896"/>
      <c r="BK127" s="896"/>
      <c r="BL127" s="897"/>
      <c r="BM127" s="895" t="s">
        <v>476</v>
      </c>
      <c r="BN127" s="896"/>
      <c r="BO127" s="896"/>
      <c r="BP127" s="896"/>
      <c r="BQ127" s="896"/>
      <c r="BR127" s="896"/>
      <c r="BS127" s="897"/>
      <c r="BT127" s="895" t="s">
        <v>477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478</v>
      </c>
      <c r="CQ127" s="834"/>
      <c r="CR127" s="834"/>
      <c r="CS127" s="834"/>
      <c r="CT127" s="834"/>
      <c r="CU127" s="834"/>
      <c r="CV127" s="834"/>
      <c r="CW127" s="834"/>
      <c r="CX127" s="834"/>
      <c r="CY127" s="834"/>
      <c r="CZ127" s="834"/>
      <c r="DA127" s="834"/>
      <c r="DB127" s="834"/>
      <c r="DC127" s="834"/>
      <c r="DD127" s="834"/>
      <c r="DE127" s="834"/>
      <c r="DF127" s="835"/>
      <c r="DG127" s="900" t="s">
        <v>126</v>
      </c>
      <c r="DH127" s="901"/>
      <c r="DI127" s="901"/>
      <c r="DJ127" s="901"/>
      <c r="DK127" s="901"/>
      <c r="DL127" s="901" t="s">
        <v>126</v>
      </c>
      <c r="DM127" s="901"/>
      <c r="DN127" s="901"/>
      <c r="DO127" s="901"/>
      <c r="DP127" s="901"/>
      <c r="DQ127" s="901" t="s">
        <v>126</v>
      </c>
      <c r="DR127" s="901"/>
      <c r="DS127" s="901"/>
      <c r="DT127" s="901"/>
      <c r="DU127" s="901"/>
      <c r="DV127" s="878" t="s">
        <v>126</v>
      </c>
      <c r="DW127" s="878"/>
      <c r="DX127" s="878"/>
      <c r="DY127" s="878"/>
      <c r="DZ127" s="879"/>
    </row>
    <row r="128" spans="1:130" s="248" customFormat="1" ht="26.25" customHeight="1" thickBot="1" x14ac:dyDescent="0.2">
      <c r="A128" s="880" t="s">
        <v>479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480</v>
      </c>
      <c r="X128" s="882"/>
      <c r="Y128" s="882"/>
      <c r="Z128" s="883"/>
      <c r="AA128" s="884">
        <v>80856</v>
      </c>
      <c r="AB128" s="885"/>
      <c r="AC128" s="885"/>
      <c r="AD128" s="885"/>
      <c r="AE128" s="886"/>
      <c r="AF128" s="887">
        <v>102712</v>
      </c>
      <c r="AG128" s="885"/>
      <c r="AH128" s="885"/>
      <c r="AI128" s="885"/>
      <c r="AJ128" s="886"/>
      <c r="AK128" s="887">
        <v>89754</v>
      </c>
      <c r="AL128" s="885"/>
      <c r="AM128" s="885"/>
      <c r="AN128" s="885"/>
      <c r="AO128" s="886"/>
      <c r="AP128" s="888"/>
      <c r="AQ128" s="889"/>
      <c r="AR128" s="889"/>
      <c r="AS128" s="889"/>
      <c r="AT128" s="890"/>
      <c r="AU128" s="284"/>
      <c r="AV128" s="284"/>
      <c r="AW128" s="284"/>
      <c r="AX128" s="891" t="s">
        <v>481</v>
      </c>
      <c r="AY128" s="892"/>
      <c r="AZ128" s="892"/>
      <c r="BA128" s="892"/>
      <c r="BB128" s="892"/>
      <c r="BC128" s="892"/>
      <c r="BD128" s="892"/>
      <c r="BE128" s="893"/>
      <c r="BF128" s="870" t="s">
        <v>126</v>
      </c>
      <c r="BG128" s="871"/>
      <c r="BH128" s="871"/>
      <c r="BI128" s="871"/>
      <c r="BJ128" s="871"/>
      <c r="BK128" s="871"/>
      <c r="BL128" s="894"/>
      <c r="BM128" s="870">
        <v>12.72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482</v>
      </c>
      <c r="CQ128" s="812"/>
      <c r="CR128" s="812"/>
      <c r="CS128" s="812"/>
      <c r="CT128" s="812"/>
      <c r="CU128" s="812"/>
      <c r="CV128" s="812"/>
      <c r="CW128" s="812"/>
      <c r="CX128" s="812"/>
      <c r="CY128" s="812"/>
      <c r="CZ128" s="812"/>
      <c r="DA128" s="812"/>
      <c r="DB128" s="812"/>
      <c r="DC128" s="812"/>
      <c r="DD128" s="812"/>
      <c r="DE128" s="812"/>
      <c r="DF128" s="813"/>
      <c r="DG128" s="874" t="s">
        <v>126</v>
      </c>
      <c r="DH128" s="875"/>
      <c r="DI128" s="875"/>
      <c r="DJ128" s="875"/>
      <c r="DK128" s="875"/>
      <c r="DL128" s="875" t="s">
        <v>126</v>
      </c>
      <c r="DM128" s="875"/>
      <c r="DN128" s="875"/>
      <c r="DO128" s="875"/>
      <c r="DP128" s="875"/>
      <c r="DQ128" s="875" t="s">
        <v>126</v>
      </c>
      <c r="DR128" s="875"/>
      <c r="DS128" s="875"/>
      <c r="DT128" s="875"/>
      <c r="DU128" s="875"/>
      <c r="DV128" s="876" t="s">
        <v>126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483</v>
      </c>
      <c r="X129" s="861"/>
      <c r="Y129" s="861"/>
      <c r="Z129" s="862"/>
      <c r="AA129" s="863">
        <v>15670938</v>
      </c>
      <c r="AB129" s="864"/>
      <c r="AC129" s="864"/>
      <c r="AD129" s="864"/>
      <c r="AE129" s="865"/>
      <c r="AF129" s="866">
        <v>15423843</v>
      </c>
      <c r="AG129" s="864"/>
      <c r="AH129" s="864"/>
      <c r="AI129" s="864"/>
      <c r="AJ129" s="865"/>
      <c r="AK129" s="866">
        <v>15820408</v>
      </c>
      <c r="AL129" s="864"/>
      <c r="AM129" s="864"/>
      <c r="AN129" s="864"/>
      <c r="AO129" s="865"/>
      <c r="AP129" s="867"/>
      <c r="AQ129" s="868"/>
      <c r="AR129" s="868"/>
      <c r="AS129" s="868"/>
      <c r="AT129" s="869"/>
      <c r="AU129" s="286"/>
      <c r="AV129" s="286"/>
      <c r="AW129" s="286"/>
      <c r="AX129" s="833" t="s">
        <v>484</v>
      </c>
      <c r="AY129" s="834"/>
      <c r="AZ129" s="834"/>
      <c r="BA129" s="834"/>
      <c r="BB129" s="834"/>
      <c r="BC129" s="834"/>
      <c r="BD129" s="834"/>
      <c r="BE129" s="835"/>
      <c r="BF129" s="853" t="s">
        <v>126</v>
      </c>
      <c r="BG129" s="854"/>
      <c r="BH129" s="854"/>
      <c r="BI129" s="854"/>
      <c r="BJ129" s="854"/>
      <c r="BK129" s="854"/>
      <c r="BL129" s="855"/>
      <c r="BM129" s="853">
        <v>17.72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486</v>
      </c>
      <c r="X130" s="861"/>
      <c r="Y130" s="861"/>
      <c r="Z130" s="862"/>
      <c r="AA130" s="863">
        <v>2809715</v>
      </c>
      <c r="AB130" s="864"/>
      <c r="AC130" s="864"/>
      <c r="AD130" s="864"/>
      <c r="AE130" s="865"/>
      <c r="AF130" s="866">
        <v>2707574</v>
      </c>
      <c r="AG130" s="864"/>
      <c r="AH130" s="864"/>
      <c r="AI130" s="864"/>
      <c r="AJ130" s="865"/>
      <c r="AK130" s="866">
        <v>2794860</v>
      </c>
      <c r="AL130" s="864"/>
      <c r="AM130" s="864"/>
      <c r="AN130" s="864"/>
      <c r="AO130" s="865"/>
      <c r="AP130" s="867"/>
      <c r="AQ130" s="868"/>
      <c r="AR130" s="868"/>
      <c r="AS130" s="868"/>
      <c r="AT130" s="869"/>
      <c r="AU130" s="286"/>
      <c r="AV130" s="286"/>
      <c r="AW130" s="286"/>
      <c r="AX130" s="833" t="s">
        <v>487</v>
      </c>
      <c r="AY130" s="834"/>
      <c r="AZ130" s="834"/>
      <c r="BA130" s="834"/>
      <c r="BB130" s="834"/>
      <c r="BC130" s="834"/>
      <c r="BD130" s="834"/>
      <c r="BE130" s="835"/>
      <c r="BF130" s="836">
        <v>12.4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488</v>
      </c>
      <c r="X131" s="844"/>
      <c r="Y131" s="844"/>
      <c r="Z131" s="845"/>
      <c r="AA131" s="846">
        <v>12861223</v>
      </c>
      <c r="AB131" s="847"/>
      <c r="AC131" s="847"/>
      <c r="AD131" s="847"/>
      <c r="AE131" s="848"/>
      <c r="AF131" s="849">
        <v>12716269</v>
      </c>
      <c r="AG131" s="847"/>
      <c r="AH131" s="847"/>
      <c r="AI131" s="847"/>
      <c r="AJ131" s="848"/>
      <c r="AK131" s="849">
        <v>13025548</v>
      </c>
      <c r="AL131" s="847"/>
      <c r="AM131" s="847"/>
      <c r="AN131" s="847"/>
      <c r="AO131" s="848"/>
      <c r="AP131" s="850"/>
      <c r="AQ131" s="851"/>
      <c r="AR131" s="851"/>
      <c r="AS131" s="851"/>
      <c r="AT131" s="852"/>
      <c r="AU131" s="286"/>
      <c r="AV131" s="286"/>
      <c r="AW131" s="286"/>
      <c r="AX131" s="811" t="s">
        <v>489</v>
      </c>
      <c r="AY131" s="812"/>
      <c r="AZ131" s="812"/>
      <c r="BA131" s="812"/>
      <c r="BB131" s="812"/>
      <c r="BC131" s="812"/>
      <c r="BD131" s="812"/>
      <c r="BE131" s="813"/>
      <c r="BF131" s="814">
        <v>80.099999999999994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491</v>
      </c>
      <c r="W132" s="824"/>
      <c r="X132" s="824"/>
      <c r="Y132" s="824"/>
      <c r="Z132" s="825"/>
      <c r="AA132" s="826">
        <v>12.4450062</v>
      </c>
      <c r="AB132" s="827"/>
      <c r="AC132" s="827"/>
      <c r="AD132" s="827"/>
      <c r="AE132" s="828"/>
      <c r="AF132" s="829">
        <v>12.57438011</v>
      </c>
      <c r="AG132" s="827"/>
      <c r="AH132" s="827"/>
      <c r="AI132" s="827"/>
      <c r="AJ132" s="828"/>
      <c r="AK132" s="829">
        <v>12.39710606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492</v>
      </c>
      <c r="W133" s="803"/>
      <c r="X133" s="803"/>
      <c r="Y133" s="803"/>
      <c r="Z133" s="804"/>
      <c r="AA133" s="805">
        <v>12</v>
      </c>
      <c r="AB133" s="806"/>
      <c r="AC133" s="806"/>
      <c r="AD133" s="806"/>
      <c r="AE133" s="807"/>
      <c r="AF133" s="805">
        <v>12.4</v>
      </c>
      <c r="AG133" s="806"/>
      <c r="AH133" s="806"/>
      <c r="AI133" s="806"/>
      <c r="AJ133" s="807"/>
      <c r="AK133" s="805">
        <v>12.4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ajojY+hVQHn2GU2b+6fpccKMqppZLghAR7GWM0Xdf03p+2N2TMLPOgQAj2t2ggTiACB2h6LaPdyTdVsC6fKVA==" saltValue="GsjJLLl1sMP5ZnyP06h/e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teYfwjPSTFo3ZGyn5x2y5DjMCE199xrMHIfWF3Lz0EB8olugNwICOXBrrq7D3PN/cDxHkGHMlQlNEP599K2Yg==" saltValue="lOyCsoi1xcAbUsTqXyzte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qEDF1XkmielbZ0s5TQ5ebjszz2O+ZIA8bshjZ3207kyJeqvWByrKLW7tevP5YU2zghlNV09CzCjzaHkBJjiGw==" saltValue="SMK6Ho/C/kjwJ7WgVk1YX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501</v>
      </c>
      <c r="AL9" s="1228"/>
      <c r="AM9" s="1228"/>
      <c r="AN9" s="1229"/>
      <c r="AO9" s="314">
        <v>4117398</v>
      </c>
      <c r="AP9" s="314">
        <v>94908</v>
      </c>
      <c r="AQ9" s="315">
        <v>100177</v>
      </c>
      <c r="AR9" s="316">
        <v>-5.3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502</v>
      </c>
      <c r="AL10" s="1228"/>
      <c r="AM10" s="1228"/>
      <c r="AN10" s="1229"/>
      <c r="AO10" s="317">
        <v>990158</v>
      </c>
      <c r="AP10" s="317">
        <v>22824</v>
      </c>
      <c r="AQ10" s="318">
        <v>9943</v>
      </c>
      <c r="AR10" s="319">
        <v>129.5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503</v>
      </c>
      <c r="AL11" s="1228"/>
      <c r="AM11" s="1228"/>
      <c r="AN11" s="1229"/>
      <c r="AO11" s="317">
        <v>58717</v>
      </c>
      <c r="AP11" s="317">
        <v>1353</v>
      </c>
      <c r="AQ11" s="318">
        <v>1487</v>
      </c>
      <c r="AR11" s="319">
        <v>-9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504</v>
      </c>
      <c r="AL12" s="1228"/>
      <c r="AM12" s="1228"/>
      <c r="AN12" s="1229"/>
      <c r="AO12" s="317" t="s">
        <v>505</v>
      </c>
      <c r="AP12" s="317" t="s">
        <v>505</v>
      </c>
      <c r="AQ12" s="318">
        <v>23</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506</v>
      </c>
      <c r="AL13" s="1228"/>
      <c r="AM13" s="1228"/>
      <c r="AN13" s="1229"/>
      <c r="AO13" s="317">
        <v>188014</v>
      </c>
      <c r="AP13" s="317">
        <v>4334</v>
      </c>
      <c r="AQ13" s="318">
        <v>4025</v>
      </c>
      <c r="AR13" s="319">
        <v>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507</v>
      </c>
      <c r="AL14" s="1228"/>
      <c r="AM14" s="1228"/>
      <c r="AN14" s="1229"/>
      <c r="AO14" s="317">
        <v>38133</v>
      </c>
      <c r="AP14" s="317">
        <v>879</v>
      </c>
      <c r="AQ14" s="318">
        <v>2366</v>
      </c>
      <c r="AR14" s="319">
        <v>-62.8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508</v>
      </c>
      <c r="AL15" s="1231"/>
      <c r="AM15" s="1231"/>
      <c r="AN15" s="1232"/>
      <c r="AO15" s="317">
        <v>-258033</v>
      </c>
      <c r="AP15" s="317">
        <v>-5948</v>
      </c>
      <c r="AQ15" s="318">
        <v>-7732</v>
      </c>
      <c r="AR15" s="319">
        <v>-23.1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5134387</v>
      </c>
      <c r="AP16" s="317">
        <v>118350</v>
      </c>
      <c r="AQ16" s="318">
        <v>110288</v>
      </c>
      <c r="AR16" s="319">
        <v>7.3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513</v>
      </c>
      <c r="AL21" s="1234"/>
      <c r="AM21" s="1234"/>
      <c r="AN21" s="1235"/>
      <c r="AO21" s="330">
        <v>9.64</v>
      </c>
      <c r="AP21" s="331">
        <v>10.26</v>
      </c>
      <c r="AQ21" s="332">
        <v>-0.62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514</v>
      </c>
      <c r="AL22" s="1234"/>
      <c r="AM22" s="1234"/>
      <c r="AN22" s="1235"/>
      <c r="AO22" s="335">
        <v>94.6</v>
      </c>
      <c r="AP22" s="336">
        <v>97.6</v>
      </c>
      <c r="AQ22" s="337">
        <v>-3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518</v>
      </c>
      <c r="AL32" s="1217"/>
      <c r="AM32" s="1217"/>
      <c r="AN32" s="1218"/>
      <c r="AO32" s="345">
        <v>3081598</v>
      </c>
      <c r="AP32" s="345">
        <v>71032</v>
      </c>
      <c r="AQ32" s="346">
        <v>68741</v>
      </c>
      <c r="AR32" s="347">
        <v>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519</v>
      </c>
      <c r="AL33" s="1217"/>
      <c r="AM33" s="1217"/>
      <c r="AN33" s="1218"/>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520</v>
      </c>
      <c r="AL34" s="1217"/>
      <c r="AM34" s="1217"/>
      <c r="AN34" s="1218"/>
      <c r="AO34" s="345" t="s">
        <v>505</v>
      </c>
      <c r="AP34" s="345" t="s">
        <v>505</v>
      </c>
      <c r="AQ34" s="346">
        <v>1</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521</v>
      </c>
      <c r="AL35" s="1217"/>
      <c r="AM35" s="1217"/>
      <c r="AN35" s="1218"/>
      <c r="AO35" s="345">
        <v>1106841</v>
      </c>
      <c r="AP35" s="345">
        <v>25513</v>
      </c>
      <c r="AQ35" s="346">
        <v>17075</v>
      </c>
      <c r="AR35" s="347">
        <v>49.4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522</v>
      </c>
      <c r="AL36" s="1217"/>
      <c r="AM36" s="1217"/>
      <c r="AN36" s="1218"/>
      <c r="AO36" s="345">
        <v>253890</v>
      </c>
      <c r="AP36" s="345">
        <v>5852</v>
      </c>
      <c r="AQ36" s="346">
        <v>2445</v>
      </c>
      <c r="AR36" s="347">
        <v>139.30000000000001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523</v>
      </c>
      <c r="AL37" s="1217"/>
      <c r="AM37" s="1217"/>
      <c r="AN37" s="1218"/>
      <c r="AO37" s="345">
        <v>57076</v>
      </c>
      <c r="AP37" s="345">
        <v>1316</v>
      </c>
      <c r="AQ37" s="346">
        <v>621</v>
      </c>
      <c r="AR37" s="347">
        <v>111.9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524</v>
      </c>
      <c r="AL38" s="1214"/>
      <c r="AM38" s="1214"/>
      <c r="AN38" s="1215"/>
      <c r="AO38" s="348" t="s">
        <v>505</v>
      </c>
      <c r="AP38" s="348" t="s">
        <v>505</v>
      </c>
      <c r="AQ38" s="349">
        <v>4</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525</v>
      </c>
      <c r="AL39" s="1214"/>
      <c r="AM39" s="1214"/>
      <c r="AN39" s="1215"/>
      <c r="AO39" s="345">
        <v>-89754</v>
      </c>
      <c r="AP39" s="345">
        <v>-2069</v>
      </c>
      <c r="AQ39" s="346">
        <v>-4161</v>
      </c>
      <c r="AR39" s="347">
        <v>-50.3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526</v>
      </c>
      <c r="AL40" s="1217"/>
      <c r="AM40" s="1217"/>
      <c r="AN40" s="1218"/>
      <c r="AO40" s="345">
        <v>-2794860</v>
      </c>
      <c r="AP40" s="345">
        <v>-64423</v>
      </c>
      <c r="AQ40" s="346">
        <v>-59663</v>
      </c>
      <c r="AR40" s="347">
        <v>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1614791</v>
      </c>
      <c r="AP41" s="345">
        <v>37222</v>
      </c>
      <c r="AQ41" s="346">
        <v>25063</v>
      </c>
      <c r="AR41" s="347">
        <v>48.5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496</v>
      </c>
      <c r="AN49" s="1224" t="s">
        <v>530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4086622</v>
      </c>
      <c r="AN51" s="367">
        <v>86796</v>
      </c>
      <c r="AO51" s="368">
        <v>-9</v>
      </c>
      <c r="AP51" s="369">
        <v>83280</v>
      </c>
      <c r="AQ51" s="370">
        <v>-5.3</v>
      </c>
      <c r="AR51" s="371">
        <v>-3.7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1146213</v>
      </c>
      <c r="AN52" s="375">
        <v>24345</v>
      </c>
      <c r="AO52" s="376">
        <v>-16.899999999999999</v>
      </c>
      <c r="AP52" s="377">
        <v>43123</v>
      </c>
      <c r="AQ52" s="378">
        <v>-10.5</v>
      </c>
      <c r="AR52" s="379">
        <v>-6.4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2656910</v>
      </c>
      <c r="AN53" s="367">
        <v>57348</v>
      </c>
      <c r="AO53" s="368">
        <v>-33.9</v>
      </c>
      <c r="AP53" s="369">
        <v>88968</v>
      </c>
      <c r="AQ53" s="370">
        <v>6.8</v>
      </c>
      <c r="AR53" s="371">
        <v>-40.700000000000003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885209</v>
      </c>
      <c r="AN54" s="375">
        <v>19107</v>
      </c>
      <c r="AO54" s="376">
        <v>-21.5</v>
      </c>
      <c r="AP54" s="377">
        <v>45482</v>
      </c>
      <c r="AQ54" s="378">
        <v>5.5</v>
      </c>
      <c r="AR54" s="379">
        <v>-27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3706180</v>
      </c>
      <c r="AN55" s="367">
        <v>81726</v>
      </c>
      <c r="AO55" s="368">
        <v>42.5</v>
      </c>
      <c r="AP55" s="369">
        <v>85173</v>
      </c>
      <c r="AQ55" s="370">
        <v>-4.3</v>
      </c>
      <c r="AR55" s="371">
        <v>46.8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1654634</v>
      </c>
      <c r="AN56" s="375">
        <v>36487</v>
      </c>
      <c r="AO56" s="376">
        <v>91</v>
      </c>
      <c r="AP56" s="377">
        <v>43913</v>
      </c>
      <c r="AQ56" s="378">
        <v>-3.4</v>
      </c>
      <c r="AR56" s="379">
        <v>94.4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2413671</v>
      </c>
      <c r="AN57" s="367">
        <v>54428</v>
      </c>
      <c r="AO57" s="368">
        <v>-33.4</v>
      </c>
      <c r="AP57" s="369">
        <v>94081</v>
      </c>
      <c r="AQ57" s="370">
        <v>10.5</v>
      </c>
      <c r="AR57" s="371">
        <v>-43.9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1098833</v>
      </c>
      <c r="AN58" s="375">
        <v>24779</v>
      </c>
      <c r="AO58" s="376">
        <v>-32.1</v>
      </c>
      <c r="AP58" s="377">
        <v>48949</v>
      </c>
      <c r="AQ58" s="378">
        <v>11.5</v>
      </c>
      <c r="AR58" s="379">
        <v>-43.6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2245913</v>
      </c>
      <c r="AN59" s="367">
        <v>51769</v>
      </c>
      <c r="AO59" s="368">
        <v>-4.9000000000000004</v>
      </c>
      <c r="AP59" s="369">
        <v>92632</v>
      </c>
      <c r="AQ59" s="370">
        <v>-1.5</v>
      </c>
      <c r="AR59" s="371">
        <v>-3.4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1366022</v>
      </c>
      <c r="AN60" s="375">
        <v>31487</v>
      </c>
      <c r="AO60" s="376">
        <v>27.1</v>
      </c>
      <c r="AP60" s="377">
        <v>47978</v>
      </c>
      <c r="AQ60" s="378">
        <v>-2</v>
      </c>
      <c r="AR60" s="379">
        <v>29.1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3021859</v>
      </c>
      <c r="AN61" s="382">
        <v>66413</v>
      </c>
      <c r="AO61" s="383">
        <v>-7.7</v>
      </c>
      <c r="AP61" s="384">
        <v>88827</v>
      </c>
      <c r="AQ61" s="385">
        <v>1.2</v>
      </c>
      <c r="AR61" s="371">
        <v>-8.9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1230182</v>
      </c>
      <c r="AN62" s="375">
        <v>27241</v>
      </c>
      <c r="AO62" s="376">
        <v>9.5</v>
      </c>
      <c r="AP62" s="377">
        <v>45889</v>
      </c>
      <c r="AQ62" s="378">
        <v>0.2</v>
      </c>
      <c r="AR62" s="379">
        <v>9.3000000000000007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NjT0XSRoNB68dS8wZTmtaHFDaFQZgvONOqEhdHM/6dcSW94FhVmXSB//G6t+/LpoGtmrbUsYMZWDPAaGSxAaw==" saltValue="l0j2+zBo2rsIHshYp1VKe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DIYFNkQNU1i942CAn8cn8SO2PeWvoexDzUseTrhYPvXNrdPWb4TmAucvR16yqhZQpTndo+FBNzwI9k7yB56/dQ==" saltValue="k+JnjRQmK5o6c9Qgp9eD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sMfpGnyUIBBBMfMpi+Kj8zIKaSDg0r7EeMqjlO5NbnekfcMQIZZ5DOQs7J8L0cdqeqANOOxLkPf6n0ynSpZSrA==" saltValue="eP39FhSnQ/Jw+o4JWpzS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30.24</v>
      </c>
      <c r="G47" s="12">
        <v>31.33</v>
      </c>
      <c r="H47" s="12">
        <v>31.81</v>
      </c>
      <c r="I47" s="12">
        <v>32</v>
      </c>
      <c r="J47" s="13">
        <v>30.18</v>
      </c>
    </row>
    <row r="48" spans="2:10" ht="57.75" customHeight="1" x14ac:dyDescent="0.15">
      <c r="B48" s="14"/>
      <c r="C48" s="1240" t="s">
        <v>4</v>
      </c>
      <c r="D48" s="1240"/>
      <c r="E48" s="1241"/>
      <c r="F48" s="15">
        <v>3.98</v>
      </c>
      <c r="G48" s="16">
        <v>3.61</v>
      </c>
      <c r="H48" s="16">
        <v>3.53</v>
      </c>
      <c r="I48" s="16">
        <v>6.23</v>
      </c>
      <c r="J48" s="17">
        <v>7.63</v>
      </c>
    </row>
    <row r="49" spans="2:10" ht="57.75" customHeight="1" thickBot="1" x14ac:dyDescent="0.2">
      <c r="B49" s="18"/>
      <c r="C49" s="1242" t="s">
        <v>5</v>
      </c>
      <c r="D49" s="1242"/>
      <c r="E49" s="1243"/>
      <c r="F49" s="19">
        <v>4.91</v>
      </c>
      <c r="G49" s="20" t="s">
        <v>551</v>
      </c>
      <c r="H49" s="20" t="s">
        <v>552</v>
      </c>
      <c r="I49" s="20">
        <v>2.33</v>
      </c>
      <c r="J49" s="21">
        <v>0.53</v>
      </c>
    </row>
    <row r="50" spans="2:10" ht="13.5" customHeight="1" x14ac:dyDescent="0.15"/>
  </sheetData>
  <sheetProtection algorithmName="SHA-512" hashValue="2Zirs58Wx520QX7k91VF2AXxvD/fRAIY9wM8J9W+C4szn+l/XCR3q5SkM/MmaEOqZ4Gv7Jtcr75yXnW97fA/4Q==" saltValue="1/1FdXhxPUyORB3+75YH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2022-09-13T07:52:26Z</cp:lastPrinted>
  <dcterms:created xsi:type="dcterms:W3CDTF">2022-02-02T03:39:55Z</dcterms:created>
  <dcterms:modified xsi:type="dcterms:W3CDTF">2022-09-22T08:00:42Z</dcterms:modified>
  <cp:category/>
</cp:coreProperties>
</file>