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y00\2023年度\35建設部\35160上下水道課共有\05調査・回答\0500調査・回答\0500301経営比較分析表\02_回答\下水道分\"/>
    </mc:Choice>
  </mc:AlternateContent>
  <workbookProtection workbookAlgorithmName="SHA-512" workbookHashValue="pS52r5y0VUMfsRELzriD/ejKyr9HmvpAARRILAS997IdqIzzA5mPUmYR6W81c9++1lz1IJ1f7TJ2CQZCXqAvWQ==" workbookSaltValue="hIsQcuYHSRFHyxM2WimAj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<sst xmlns="http://schemas.openxmlformats.org/spreadsheetml/2006/main" count="275" uniqueCount="117">
  <si>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</si>
  <si>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</si>
  <si>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</si>
  <si>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</si>
  <si>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</si>
  <si>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</si>
  <si>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</si>
  <si>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</si>
  <si>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</si>
  <si>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</si>
  <si>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</si>
  <si>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</si>
  <si>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</si>
  <si>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</si>
  <si>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</si>
  <si>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</si>
  <si>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</si>
  <si>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</si>
  <si>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</si>
  <si>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</si>
  <si>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</si>
  <si>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</si>
  <si>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</si>
  <si>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</si>
  <si>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</si>
  <si>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</si>
  <si>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</si>
  <si>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</si>
  <si>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</si>
  <si>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</si>
  <si>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</si>
  <si>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</si>
  <si>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</si>
  <si>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</si>
  <si>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</si>
  <si>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</si>
  <si>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</si>
  <si>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</si>
  <si>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</si>
  <si>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</si>
  <si>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</si>
  <si>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</si>
  <si>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</si>
  <si>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</si>
  <si>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</si>
  <si>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</si>
  <si>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</si>
  <si>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</si>
  <si>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</si>
  <si>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</si>
  <si>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</si>
  <si>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</si>
  <si>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</si>
  <si>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</si>
  <si>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</si>
  <si>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</si>
  <si>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</si>
  <si>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</si>
  <si>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</si>
  <si>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</si>
  <si>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</si>
  <si>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</si>
  <si>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</si>
  <si>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</si>
  <si>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</si>
  <si>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</si>
  <si>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</si>
  <si>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</si>
  <si>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</si>
  <si>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</si>
  <si>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</si>
  <si>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</si>
  <si>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</si>
  <si>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</si>
  <si>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</si>
  <si>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</si>
  <si>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</si>
  <si>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</si>
  <si>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</si>
  <si>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</si>
  <si>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</si>
  <si>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</si>
  <si>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</si>
  <si>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</si>
  <si>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</si>
  <si>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</si>
  <si>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</si>
  <si>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</si>
  <si>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</si>
  <si>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</si>
  <si>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</si>
  <si>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</si>
  <si>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</si>
  <si>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</si>
  <si>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</si>
  <si>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</si>
  <si>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湯沢市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</si>
  <si>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</si>
  <si>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</si>
  <si>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</si>
  <si>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</si>
  <si>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</si>
  <si>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</si>
  <si>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</si>
  <si>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</si>
  <si>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</si>
  <si>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</si>
  <si>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</si>
  <si>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</si>
  <si>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</si>
  <si>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</si>
  <si>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</si>
  <si>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</si>
  <si>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</si>
  <si>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については、資産の老朽化度合を示す指標であるが、類似団体平均値と比較しても低い数値となっており、それほど老朽化は進んでいないと考えられる。しかし、今後は資産の老朽化は進行していくことから、計画的な施設の長寿命化や更新が必要となる。
②管渠老朽化率については、法定耐用年数を超えた管渠がないため算出されない。
③管渠改善率については、管渠更新を行っていないため算出されない。</t>
    <rPh sb="1" eb="3">
      <t>ユウケイ</t>
    </rPh>
    <rPh sb="3" eb="5">
      <t>コテイ</t>
    </rPh>
    <rPh sb="5" eb="7">
      <t>シサン</t>
    </rPh>
    <rPh sb="7" eb="9">
      <t>ゲンカ</t>
    </rPh>
    <rPh sb="9" eb="11">
      <t>ショウキャク</t>
    </rPh>
    <rPh sb="11" eb="12">
      <t>リツ</t>
    </rPh>
    <rPh sb="18" eb="20">
      <t>シサン</t>
    </rPh>
    <rPh sb="21" eb="24">
      <t>ロウキュウカ</t>
    </rPh>
    <rPh sb="24" eb="26">
      <t>ドアイ</t>
    </rPh>
    <rPh sb="27" eb="28">
      <t>シメ</t>
    </rPh>
    <rPh sb="29" eb="31">
      <t>シヒョウ</t>
    </rPh>
    <rPh sb="85" eb="87">
      <t>コンゴ</t>
    </rPh>
    <rPh sb="113" eb="117">
      <t>チョウジュミョウカ</t>
    </rPh>
    <phoneticPr fontId="4"/>
  </si>
  <si>
    <t>　経常収支比率は100％以上であるものの、経費回収率が100％以下であることから、引き続き経営改善に向けた取り組みが必要である。
　これまで維持経費の節減のため、平成29年度に山田中央処理区を山田東部処理区に接続した。　
　また、大口需要家に対する加入活動や未水洗化家屋に対する普及啓発活動を強化し使用料収入の増加に努めるとともに、滞納対策を強化し収納率の向上を目指す。
　今後も持続可能なサービスを提供していくためには、効率的な施設管理手法を検討、実施していくとともに、施設の長寿命化や更新にあたっては、施設規模の適正化及び投資の平準化を図りながら進める必要がある。</t>
    <rPh sb="41" eb="42">
      <t>ヒ</t>
    </rPh>
    <rPh sb="43" eb="44">
      <t>ツヅ</t>
    </rPh>
    <phoneticPr fontId="4"/>
  </si>
  <si>
    <t xml:space="preserve">
①②経常収支比率については、100%以上であることから、単年度収支が黒字であることを示している。しかし、⑤経費回収率は100%を下回っており、使用料で回収すべき経費をすべて使用料で賄えず、一般会計からの繰入によっている。
③流動比率については、100%を下回っていることから、１年以内に支払わなければならない負債を賄えていないことを示しているが、償還原資については、使用料収入や一般会計による繰入が毎年予定されている。
④企業債残高対事業規模比率については、事業規模に対して使用料水準が低いため全額一般会計の負担となることから、類似団体と比較し大幅に低い数値となっている。
⑥汚水処理原価については、全国平均及び類似団体平均と比較して高い数値となっている。
⑦施設利用率については、類似団体や全国平均と比較すると低くなっている。今後施設の更新等を計画するにあたり、適正規模等の検証が必要と考えられる。
⑧水洗化率については、類似団体と比較して低い状況にある。今後処理区域内人口が減少されることが想定されるなかで、これまでと同様、加入促進等の取組が必要と考えられる。</t>
    <rPh sb="3" eb="5">
      <t>ケイジョウ</t>
    </rPh>
    <rPh sb="5" eb="7">
      <t>シュウシ</t>
    </rPh>
    <rPh sb="7" eb="9">
      <t>ヒリツ</t>
    </rPh>
    <rPh sb="19" eb="21">
      <t>イジョウ</t>
    </rPh>
    <rPh sb="29" eb="32">
      <t>タンネンド</t>
    </rPh>
    <rPh sb="32" eb="34">
      <t>シュウシ</t>
    </rPh>
    <rPh sb="35" eb="37">
      <t>クロジ</t>
    </rPh>
    <rPh sb="43" eb="44">
      <t>シメ</t>
    </rPh>
    <rPh sb="54" eb="56">
      <t>ケイヒ</t>
    </rPh>
    <rPh sb="56" eb="59">
      <t>カイシュウリツ</t>
    </rPh>
    <rPh sb="65" eb="67">
      <t>シタマワ</t>
    </rPh>
    <rPh sb="72" eb="75">
      <t>シヨウリョウ</t>
    </rPh>
    <rPh sb="76" eb="78">
      <t>カイシュウ</t>
    </rPh>
    <rPh sb="81" eb="83">
      <t>ケイヒ</t>
    </rPh>
    <rPh sb="87" eb="90">
      <t>シヨウリョウ</t>
    </rPh>
    <rPh sb="91" eb="92">
      <t>マカナ</t>
    </rPh>
    <rPh sb="95" eb="97">
      <t>イッパン</t>
    </rPh>
    <rPh sb="97" eb="99">
      <t>カイケイ</t>
    </rPh>
    <rPh sb="102" eb="104">
      <t>クリイレ</t>
    </rPh>
    <rPh sb="114" eb="116">
      <t>リュウドウ</t>
    </rPh>
    <rPh sb="116" eb="118">
      <t>ヒリツ</t>
    </rPh>
    <rPh sb="129" eb="131">
      <t>シタマワ</t>
    </rPh>
    <rPh sb="141" eb="142">
      <t>ネン</t>
    </rPh>
    <rPh sb="142" eb="144">
      <t>イナイ</t>
    </rPh>
    <rPh sb="145" eb="147">
      <t>シハラ</t>
    </rPh>
    <rPh sb="156" eb="158">
      <t>フサイ</t>
    </rPh>
    <rPh sb="159" eb="160">
      <t>マカナ</t>
    </rPh>
    <rPh sb="168" eb="169">
      <t>シメ</t>
    </rPh>
    <rPh sb="175" eb="177">
      <t>ショウカン</t>
    </rPh>
    <rPh sb="177" eb="179">
      <t>ゲンシ</t>
    </rPh>
    <rPh sb="185" eb="188">
      <t>シヨウリョウ</t>
    </rPh>
    <rPh sb="188" eb="190">
      <t>シュウニュウ</t>
    </rPh>
    <rPh sb="191" eb="193">
      <t>イッパン</t>
    </rPh>
    <rPh sb="193" eb="195">
      <t>カイケイ</t>
    </rPh>
    <rPh sb="198" eb="200">
      <t>クリイレ</t>
    </rPh>
    <rPh sb="201" eb="203">
      <t>マイトシ</t>
    </rPh>
    <rPh sb="203" eb="205">
      <t>ヨテイ</t>
    </rPh>
    <rPh sb="214" eb="217">
      <t>キギョウサイ</t>
    </rPh>
    <rPh sb="217" eb="219">
      <t>ザンダカ</t>
    </rPh>
    <rPh sb="219" eb="220">
      <t>タイ</t>
    </rPh>
    <rPh sb="220" eb="222">
      <t>ジギョウ</t>
    </rPh>
    <rPh sb="222" eb="224">
      <t>キボ</t>
    </rPh>
    <rPh sb="224" eb="226">
      <t>ヒリツ</t>
    </rPh>
    <rPh sb="292" eb="294">
      <t>オスイ</t>
    </rPh>
    <rPh sb="294" eb="296">
      <t>ショリ</t>
    </rPh>
    <rPh sb="296" eb="298">
      <t>ゲンカ</t>
    </rPh>
    <rPh sb="304" eb="306">
      <t>ゼンコク</t>
    </rPh>
    <rPh sb="306" eb="308">
      <t>ヘイキン</t>
    </rPh>
    <rPh sb="308" eb="309">
      <t>オヨ</t>
    </rPh>
    <rPh sb="310" eb="312">
      <t>ルイジ</t>
    </rPh>
    <rPh sb="312" eb="314">
      <t>ダンタイ</t>
    </rPh>
    <rPh sb="314" eb="316">
      <t>ヘイキン</t>
    </rPh>
    <rPh sb="317" eb="319">
      <t>ヒカク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</si>
</sst>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1B7-4417-8500-9A98862C5E2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21B7-4417-8500-9A98862C5E2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42.65</c:v>
                </c:pt>
                <c:pt idx="3">
                  <c:v>43.54</c:v>
                </c:pt>
                <c:pt idx="4">
                  <c:v>44.02</c:v>
                </c:pt>
              </c:numCache>
            </c:numRef>
          </c:val>
          <c:extLst>
            <c:ext xmlns:c16="http://schemas.microsoft.com/office/drawing/2014/chart" uri="{C3380CC4-5D6E-409C-BE32-E72D297353CC}">
              <c16:uniqueId val="{00000000-5908-4E74-9F6F-3DFC077928B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5908-4E74-9F6F-3DFC077928B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62.67</c:v>
                </c:pt>
                <c:pt idx="3">
                  <c:v>64.69</c:v>
                </c:pt>
                <c:pt idx="4">
                  <c:v>65.05</c:v>
                </c:pt>
              </c:numCache>
            </c:numRef>
          </c:val>
          <c:extLst>
            <c:ext xmlns:c16="http://schemas.microsoft.com/office/drawing/2014/chart" uri="{C3380CC4-5D6E-409C-BE32-E72D297353CC}">
              <c16:uniqueId val="{00000000-4837-4FC9-9891-BC415F8A142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4837-4FC9-9891-BC415F8A142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107.82</c:v>
                </c:pt>
                <c:pt idx="3">
                  <c:v>108.02</c:v>
                </c:pt>
                <c:pt idx="4">
                  <c:v>113.92</c:v>
                </c:pt>
              </c:numCache>
            </c:numRef>
          </c:val>
          <c:extLst>
            <c:ext xmlns:c16="http://schemas.microsoft.com/office/drawing/2014/chart" uri="{C3380CC4-5D6E-409C-BE32-E72D297353CC}">
              <c16:uniqueId val="{00000000-DA65-442E-BA6F-601FB77E7F1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DA65-442E-BA6F-601FB77E7F1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3.31</c:v>
                </c:pt>
                <c:pt idx="3">
                  <c:v>6.62</c:v>
                </c:pt>
                <c:pt idx="4">
                  <c:v>9.69</c:v>
                </c:pt>
              </c:numCache>
            </c:numRef>
          </c:val>
          <c:extLst>
            <c:ext xmlns:c16="http://schemas.microsoft.com/office/drawing/2014/chart" uri="{C3380CC4-5D6E-409C-BE32-E72D297353CC}">
              <c16:uniqueId val="{00000000-E06C-469B-A3E6-57404EAFA0D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E06C-469B-A3E6-57404EAFA0D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3C7-4569-A74C-9DA53F02CAF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F3C7-4569-A74C-9DA53F02CAF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F8B-43B7-94FB-4B8FB58BB04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5F8B-43B7-94FB-4B8FB58BB04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36</c:v>
                </c:pt>
                <c:pt idx="3">
                  <c:v>50.56</c:v>
                </c:pt>
                <c:pt idx="4">
                  <c:v>56.02</c:v>
                </c:pt>
              </c:numCache>
            </c:numRef>
          </c:val>
          <c:extLst>
            <c:ext xmlns:c16="http://schemas.microsoft.com/office/drawing/2014/chart" uri="{C3380CC4-5D6E-409C-BE32-E72D297353CC}">
              <c16:uniqueId val="{00000000-DD38-42AE-8C22-55629DDFFF8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DD38-42AE-8C22-55629DDFFF8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FCA-4802-82BD-4368B98CF94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AFCA-4802-82BD-4368B98CF94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63.73</c:v>
                </c:pt>
                <c:pt idx="3">
                  <c:v>69.97</c:v>
                </c:pt>
                <c:pt idx="4">
                  <c:v>47.88</c:v>
                </c:pt>
              </c:numCache>
            </c:numRef>
          </c:val>
          <c:extLst>
            <c:ext xmlns:c16="http://schemas.microsoft.com/office/drawing/2014/chart" uri="{C3380CC4-5D6E-409C-BE32-E72D297353CC}">
              <c16:uniqueId val="{00000000-C722-4F83-9466-08A7B128AE3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C722-4F83-9466-08A7B128AE3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277.76</c:v>
                </c:pt>
                <c:pt idx="3">
                  <c:v>254.08</c:v>
                </c:pt>
                <c:pt idx="4">
                  <c:v>372.53</c:v>
                </c:pt>
              </c:numCache>
            </c:numRef>
          </c:val>
          <c:extLst>
            <c:ext xmlns:c16="http://schemas.microsoft.com/office/drawing/2014/chart" uri="{C3380CC4-5D6E-409C-BE32-E72D297353CC}">
              <c16:uniqueId val="{00000000-E66A-423F-A707-28A94EB670E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E66A-423F-A707-28A94EB670E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秋田県　湯沢市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41479</v>
      </c>
      <c r="AM8" s="45"/>
      <c r="AN8" s="45"/>
      <c r="AO8" s="45"/>
      <c r="AP8" s="45"/>
      <c r="AQ8" s="45"/>
      <c r="AR8" s="45"/>
      <c r="AS8" s="45"/>
      <c r="AT8" s="46">
        <f>データ!T6</f>
        <v>790.91</v>
      </c>
      <c r="AU8" s="46"/>
      <c r="AV8" s="46"/>
      <c r="AW8" s="46"/>
      <c r="AX8" s="46"/>
      <c r="AY8" s="46"/>
      <c r="AZ8" s="46"/>
      <c r="BA8" s="46"/>
      <c r="BB8" s="46">
        <f>データ!U6</f>
        <v>52.44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68.680000000000007</v>
      </c>
      <c r="J10" s="46"/>
      <c r="K10" s="46"/>
      <c r="L10" s="46"/>
      <c r="M10" s="46"/>
      <c r="N10" s="46"/>
      <c r="O10" s="46"/>
      <c r="P10" s="46">
        <f>データ!P6</f>
        <v>8.4499999999999993</v>
      </c>
      <c r="Q10" s="46"/>
      <c r="R10" s="46"/>
      <c r="S10" s="46"/>
      <c r="T10" s="46"/>
      <c r="U10" s="46"/>
      <c r="V10" s="46"/>
      <c r="W10" s="46">
        <f>データ!Q6</f>
        <v>85.56</v>
      </c>
      <c r="X10" s="46"/>
      <c r="Y10" s="46"/>
      <c r="Z10" s="46"/>
      <c r="AA10" s="46"/>
      <c r="AB10" s="46"/>
      <c r="AC10" s="46"/>
      <c r="AD10" s="45">
        <f>データ!R6</f>
        <v>3763</v>
      </c>
      <c r="AE10" s="45"/>
      <c r="AF10" s="45"/>
      <c r="AG10" s="45"/>
      <c r="AH10" s="45"/>
      <c r="AI10" s="45"/>
      <c r="AJ10" s="45"/>
      <c r="AK10" s="2"/>
      <c r="AL10" s="45">
        <f>データ!V6</f>
        <v>3474</v>
      </c>
      <c r="AM10" s="45"/>
      <c r="AN10" s="45"/>
      <c r="AO10" s="45"/>
      <c r="AP10" s="45"/>
      <c r="AQ10" s="45"/>
      <c r="AR10" s="45"/>
      <c r="AS10" s="45"/>
      <c r="AT10" s="46">
        <f>データ!W6</f>
        <v>1.86</v>
      </c>
      <c r="AU10" s="46"/>
      <c r="AV10" s="46"/>
      <c r="AW10" s="46"/>
      <c r="AX10" s="46"/>
      <c r="AY10" s="46"/>
      <c r="AZ10" s="46"/>
      <c r="BA10" s="46"/>
      <c r="BB10" s="46">
        <f>データ!X6</f>
        <v>1867.74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5fCP3l2ffw6tHDcr89GiT9l/Uc1rrtebqD6RXv8Fh/29AUmSFJ/NXh0F2bJwrCe91Y+wUgvd0dhQuJR+jc5bHQ==" saltValue="5tJ5Y7WIhTehvZyoO/RMl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52078</v>
      </c>
      <c r="D6" s="19">
        <f t="shared" si="3"/>
        <v>46</v>
      </c>
      <c r="E6" s="19">
        <f t="shared" si="3"/>
        <v>17</v>
      </c>
      <c r="F6" s="19">
        <f t="shared" si="3"/>
        <v>5</v>
      </c>
      <c r="G6" s="19">
        <f t="shared" si="3"/>
        <v>0</v>
      </c>
      <c r="H6" s="19" t="str">
        <f t="shared" si="3"/>
        <v>秋田県　湯沢市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68.680000000000007</v>
      </c>
      <c r="P6" s="20">
        <f t="shared" si="3"/>
        <v>8.4499999999999993</v>
      </c>
      <c r="Q6" s="20">
        <f t="shared" si="3"/>
        <v>85.56</v>
      </c>
      <c r="R6" s="20">
        <f t="shared" si="3"/>
        <v>3763</v>
      </c>
      <c r="S6" s="20">
        <f t="shared" si="3"/>
        <v>41479</v>
      </c>
      <c r="T6" s="20">
        <f t="shared" si="3"/>
        <v>790.91</v>
      </c>
      <c r="U6" s="20">
        <f t="shared" si="3"/>
        <v>52.44</v>
      </c>
      <c r="V6" s="20">
        <f t="shared" si="3"/>
        <v>3474</v>
      </c>
      <c r="W6" s="20">
        <f t="shared" si="3"/>
        <v>1.86</v>
      </c>
      <c r="X6" s="20">
        <f t="shared" si="3"/>
        <v>1867.74</v>
      </c>
      <c r="Y6" s="21" t="str">
        <f>IF(Y7="",NA(),Y7)</f>
        <v>-</v>
      </c>
      <c r="Z6" s="21" t="str">
        <f t="shared" ref="Z6:AH6" si="4">IF(Z7="",NA(),Z7)</f>
        <v>-</v>
      </c>
      <c r="AA6" s="21">
        <f t="shared" si="4"/>
        <v>107.82</v>
      </c>
      <c r="AB6" s="21">
        <f t="shared" si="4"/>
        <v>108.02</v>
      </c>
      <c r="AC6" s="21">
        <f t="shared" si="4"/>
        <v>113.92</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36</v>
      </c>
      <c r="AX6" s="21">
        <f t="shared" si="6"/>
        <v>50.56</v>
      </c>
      <c r="AY6" s="21">
        <f t="shared" si="6"/>
        <v>56.02</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63.73</v>
      </c>
      <c r="BT6" s="21">
        <f t="shared" si="8"/>
        <v>69.97</v>
      </c>
      <c r="BU6" s="21">
        <f t="shared" si="8"/>
        <v>47.88</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277.76</v>
      </c>
      <c r="CE6" s="21">
        <f t="shared" si="9"/>
        <v>254.08</v>
      </c>
      <c r="CF6" s="21">
        <f t="shared" si="9"/>
        <v>372.53</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42.65</v>
      </c>
      <c r="CP6" s="21">
        <f t="shared" si="10"/>
        <v>43.54</v>
      </c>
      <c r="CQ6" s="21">
        <f t="shared" si="10"/>
        <v>44.02</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62.67</v>
      </c>
      <c r="DA6" s="21">
        <f t="shared" si="11"/>
        <v>64.69</v>
      </c>
      <c r="DB6" s="21">
        <f t="shared" si="11"/>
        <v>65.05</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3.31</v>
      </c>
      <c r="DL6" s="21">
        <f t="shared" si="12"/>
        <v>6.62</v>
      </c>
      <c r="DM6" s="21">
        <f t="shared" si="12"/>
        <v>9.69</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15">
      <c r="A7" s="14"/>
      <c r="B7" s="23">
        <v>2022</v>
      </c>
      <c r="C7" s="23">
        <v>52078</v>
      </c>
      <c r="D7" s="23">
        <v>46</v>
      </c>
      <c r="E7" s="23">
        <v>17</v>
      </c>
      <c r="F7" s="23">
        <v>5</v>
      </c>
      <c r="G7" s="23">
        <v>0</v>
      </c>
      <c r="H7" s="23" t="s">
        <v>96</v>
      </c>
      <c r="I7" s="23" t="s">
        <v>97</v>
      </c>
      <c r="J7" s="23" t="s">
        <v>98</v>
      </c>
      <c r="K7" s="23" t="s">
        <v>99</v>
      </c>
      <c r="L7" s="23" t="s">
        <v>100</v>
      </c>
      <c r="M7" s="23" t="s">
        <v>101</v>
      </c>
      <c r="N7" s="24" t="s">
        <v>102</v>
      </c>
      <c r="O7" s="24">
        <v>68.680000000000007</v>
      </c>
      <c r="P7" s="24">
        <v>8.4499999999999993</v>
      </c>
      <c r="Q7" s="24">
        <v>85.56</v>
      </c>
      <c r="R7" s="24">
        <v>3763</v>
      </c>
      <c r="S7" s="24">
        <v>41479</v>
      </c>
      <c r="T7" s="24">
        <v>790.91</v>
      </c>
      <c r="U7" s="24">
        <v>52.44</v>
      </c>
      <c r="V7" s="24">
        <v>3474</v>
      </c>
      <c r="W7" s="24">
        <v>1.86</v>
      </c>
      <c r="X7" s="24">
        <v>1867.74</v>
      </c>
      <c r="Y7" s="24" t="s">
        <v>102</v>
      </c>
      <c r="Z7" s="24" t="s">
        <v>102</v>
      </c>
      <c r="AA7" s="24">
        <v>107.82</v>
      </c>
      <c r="AB7" s="24">
        <v>108.02</v>
      </c>
      <c r="AC7" s="24">
        <v>113.92</v>
      </c>
      <c r="AD7" s="24" t="s">
        <v>102</v>
      </c>
      <c r="AE7" s="24" t="s">
        <v>102</v>
      </c>
      <c r="AF7" s="24">
        <v>106.37</v>
      </c>
      <c r="AG7" s="24">
        <v>106.07</v>
      </c>
      <c r="AH7" s="24">
        <v>105.5</v>
      </c>
      <c r="AI7" s="24">
        <v>103.61</v>
      </c>
      <c r="AJ7" s="24" t="s">
        <v>102</v>
      </c>
      <c r="AK7" s="24" t="s">
        <v>102</v>
      </c>
      <c r="AL7" s="24">
        <v>0</v>
      </c>
      <c r="AM7" s="24">
        <v>0</v>
      </c>
      <c r="AN7" s="24">
        <v>0</v>
      </c>
      <c r="AO7" s="24" t="s">
        <v>102</v>
      </c>
      <c r="AP7" s="24" t="s">
        <v>102</v>
      </c>
      <c r="AQ7" s="24">
        <v>139.02000000000001</v>
      </c>
      <c r="AR7" s="24">
        <v>132.04</v>
      </c>
      <c r="AS7" s="24">
        <v>145.43</v>
      </c>
      <c r="AT7" s="24">
        <v>133.62</v>
      </c>
      <c r="AU7" s="24" t="s">
        <v>102</v>
      </c>
      <c r="AV7" s="24" t="s">
        <v>102</v>
      </c>
      <c r="AW7" s="24">
        <v>36</v>
      </c>
      <c r="AX7" s="24">
        <v>50.56</v>
      </c>
      <c r="AY7" s="24">
        <v>56.02</v>
      </c>
      <c r="AZ7" s="24" t="s">
        <v>102</v>
      </c>
      <c r="BA7" s="24" t="s">
        <v>102</v>
      </c>
      <c r="BB7" s="24">
        <v>29.13</v>
      </c>
      <c r="BC7" s="24">
        <v>35.69</v>
      </c>
      <c r="BD7" s="24">
        <v>38.4</v>
      </c>
      <c r="BE7" s="24">
        <v>36.94</v>
      </c>
      <c r="BF7" s="24" t="s">
        <v>102</v>
      </c>
      <c r="BG7" s="24" t="s">
        <v>102</v>
      </c>
      <c r="BH7" s="24">
        <v>0</v>
      </c>
      <c r="BI7" s="24">
        <v>0</v>
      </c>
      <c r="BJ7" s="24">
        <v>0</v>
      </c>
      <c r="BK7" s="24" t="s">
        <v>102</v>
      </c>
      <c r="BL7" s="24" t="s">
        <v>102</v>
      </c>
      <c r="BM7" s="24">
        <v>867.83</v>
      </c>
      <c r="BN7" s="24">
        <v>791.76</v>
      </c>
      <c r="BO7" s="24">
        <v>900.82</v>
      </c>
      <c r="BP7" s="24">
        <v>809.19</v>
      </c>
      <c r="BQ7" s="24" t="s">
        <v>102</v>
      </c>
      <c r="BR7" s="24" t="s">
        <v>102</v>
      </c>
      <c r="BS7" s="24">
        <v>63.73</v>
      </c>
      <c r="BT7" s="24">
        <v>69.97</v>
      </c>
      <c r="BU7" s="24">
        <v>47.88</v>
      </c>
      <c r="BV7" s="24" t="s">
        <v>102</v>
      </c>
      <c r="BW7" s="24" t="s">
        <v>102</v>
      </c>
      <c r="BX7" s="24">
        <v>57.08</v>
      </c>
      <c r="BY7" s="24">
        <v>56.26</v>
      </c>
      <c r="BZ7" s="24">
        <v>52.94</v>
      </c>
      <c r="CA7" s="24">
        <v>57.02</v>
      </c>
      <c r="CB7" s="24" t="s">
        <v>102</v>
      </c>
      <c r="CC7" s="24" t="s">
        <v>102</v>
      </c>
      <c r="CD7" s="24">
        <v>277.76</v>
      </c>
      <c r="CE7" s="24">
        <v>254.08</v>
      </c>
      <c r="CF7" s="24">
        <v>372.53</v>
      </c>
      <c r="CG7" s="24" t="s">
        <v>102</v>
      </c>
      <c r="CH7" s="24" t="s">
        <v>102</v>
      </c>
      <c r="CI7" s="24">
        <v>274.99</v>
      </c>
      <c r="CJ7" s="24">
        <v>282.08999999999997</v>
      </c>
      <c r="CK7" s="24">
        <v>303.27999999999997</v>
      </c>
      <c r="CL7" s="24">
        <v>273.68</v>
      </c>
      <c r="CM7" s="24" t="s">
        <v>102</v>
      </c>
      <c r="CN7" s="24" t="s">
        <v>102</v>
      </c>
      <c r="CO7" s="24">
        <v>42.65</v>
      </c>
      <c r="CP7" s="24">
        <v>43.54</v>
      </c>
      <c r="CQ7" s="24">
        <v>44.02</v>
      </c>
      <c r="CR7" s="24" t="s">
        <v>102</v>
      </c>
      <c r="CS7" s="24" t="s">
        <v>102</v>
      </c>
      <c r="CT7" s="24">
        <v>54.83</v>
      </c>
      <c r="CU7" s="24">
        <v>66.53</v>
      </c>
      <c r="CV7" s="24">
        <v>52.35</v>
      </c>
      <c r="CW7" s="24">
        <v>52.55</v>
      </c>
      <c r="CX7" s="24" t="s">
        <v>102</v>
      </c>
      <c r="CY7" s="24" t="s">
        <v>102</v>
      </c>
      <c r="CZ7" s="24">
        <v>62.67</v>
      </c>
      <c r="DA7" s="24">
        <v>64.69</v>
      </c>
      <c r="DB7" s="24">
        <v>65.05</v>
      </c>
      <c r="DC7" s="24" t="s">
        <v>102</v>
      </c>
      <c r="DD7" s="24" t="s">
        <v>102</v>
      </c>
      <c r="DE7" s="24">
        <v>84.7</v>
      </c>
      <c r="DF7" s="24">
        <v>84.67</v>
      </c>
      <c r="DG7" s="24">
        <v>84.39</v>
      </c>
      <c r="DH7" s="24">
        <v>87.3</v>
      </c>
      <c r="DI7" s="24" t="s">
        <v>102</v>
      </c>
      <c r="DJ7" s="24" t="s">
        <v>102</v>
      </c>
      <c r="DK7" s="24">
        <v>3.31</v>
      </c>
      <c r="DL7" s="24">
        <v>6.62</v>
      </c>
      <c r="DM7" s="24">
        <v>9.69</v>
      </c>
      <c r="DN7" s="24" t="s">
        <v>102</v>
      </c>
      <c r="DO7" s="24" t="s">
        <v>102</v>
      </c>
      <c r="DP7" s="24">
        <v>20.34</v>
      </c>
      <c r="DQ7" s="24">
        <v>21.85</v>
      </c>
      <c r="DR7" s="24">
        <v>25.19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大樹</cp:lastModifiedBy>
  <cp:lastPrinted>2024-01-22T06:51:06Z</cp:lastPrinted>
  <dcterms:created xsi:type="dcterms:W3CDTF">2023-12-12T01:00:02Z</dcterms:created>
  <dcterms:modified xsi:type="dcterms:W3CDTF">2024-01-22T06:53:27Z</dcterms:modified>
  <cp:category/>
</cp:coreProperties>
</file>