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35建設部\35160上下水道課共有\05調査・回答\0500調査・回答\0500301経営比較分析表\02_回答\下水道分\"/>
    </mc:Choice>
  </mc:AlternateContent>
  <workbookProtection workbookAlgorithmName="SHA-512" workbookHashValue="cmlgaOJxnXnum5M4xGhNAdhf4UzNZcsqAIEJxsjubZb0IY/apyvs1eXV48bIyHgxVZqsSh029gJRYH5icGiA+A==" workbookSaltValue="7YEnc/b7sYng5uEE7fBy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<sst xmlns="http://schemas.openxmlformats.org/spreadsheetml/2006/main" count="289" uniqueCount="116">
  <si>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</si>
  <si>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</si>
  <si>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</si>
  <si>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</si>
  <si>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</si>
  <si>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</si>
  <si>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</si>
  <si>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</si>
  <si>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</si>
  <si>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</si>
  <si>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</si>
  <si>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</si>
  <si>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</si>
  <si>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</si>
  <si>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</si>
  <si>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</si>
  <si>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</si>
  <si>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</si>
  <si>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</si>
  <si>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</si>
  <si>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</si>
  <si>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</si>
  <si>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</si>
  <si>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</si>
  <si>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</si>
  <si>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</si>
  <si>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</si>
  <si>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</si>
  <si>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</si>
  <si>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</si>
  <si>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</si>
  <si>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</si>
  <si>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</si>
  <si>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</si>
  <si>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</si>
  <si>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</si>
  <si>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</si>
  <si>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</si>
  <si>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</si>
  <si>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</si>
  <si>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</si>
  <si>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</si>
  <si>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</si>
  <si>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</si>
  <si>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</si>
  <si>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</si>
  <si>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</si>
  <si>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</si>
  <si>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</si>
  <si>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</si>
  <si>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</si>
  <si>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</si>
  <si>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</si>
  <si>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</si>
  <si>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</si>
  <si>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</si>
  <si>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</si>
  <si>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</si>
  <si>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</si>
  <si>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</si>
  <si>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</si>
  <si>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</si>
  <si>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</si>
  <si>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</si>
  <si>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</si>
  <si>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</si>
  <si>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</si>
  <si>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</si>
  <si>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</si>
  <si>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</si>
  <si>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</si>
  <si>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</si>
  <si>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</si>
  <si>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</si>
  <si>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</si>
  <si>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</si>
  <si>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</si>
  <si>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</si>
  <si>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</si>
  <si>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</si>
  <si>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</si>
  <si>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</si>
  <si>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</si>
  <si>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</si>
  <si>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</si>
  <si>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</si>
  <si>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</si>
  <si>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</si>
  <si>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</si>
  <si>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</si>
  <si>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</si>
  <si>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</si>
  <si>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</si>
  <si>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</si>
  <si>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</si>
  <si>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</si>
  <si>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湯沢市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</si>
  <si>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</si>
  <si>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</si>
  <si>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</si>
  <si>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</si>
  <si>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</si>
  <si>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</si>
  <si>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</si>
  <si>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</si>
  <si>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</si>
  <si>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</si>
  <si>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</si>
  <si>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</si>
  <si>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</si>
  <si>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</si>
  <si>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</si>
  <si>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</si>
  <si>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経常収支比率は100%以上であるものの、経費回収率が100％以下であることから、引き続き経営改善に向けた取り組みが必要である。
</t>
    </r>
    <r>
      <rPr>
        <sz val="9"/>
        <rFont val="ＭＳ ゴシック"/>
        <family val="3"/>
        <charset val="128"/>
      </rPr>
      <t>　特定地域生活排水処理事業は、皆瀬地区が平成11年度から、稲川地区が平成14年度からの事業であり、整備事業は終了しているものの浄化槽の付帯設備維持管理費の増加に加え、浄化槽本体の修繕も出始めていることから、今後も維持管理コストが高止まりとなることが想定される。</t>
    </r>
    <r>
      <rPr>
        <sz val="9"/>
        <color rgb="FFFF0000"/>
        <rFont val="ＭＳ ゴシック"/>
        <family val="3"/>
        <charset val="128"/>
      </rPr>
      <t xml:space="preserve">
</t>
    </r>
    <r>
      <rPr>
        <sz val="9"/>
        <rFont val="ＭＳ ゴシック"/>
        <family val="3"/>
        <charset val="128"/>
      </rPr>
      <t xml:space="preserve">　今後事業を継続していくには、包括的民間委託導入の検討を含む維持管理の効率化や適正化を行っていくとともに、人口減少に伴う使用料収入の減少を想定した、収支構造の見直しが必要である。
</t>
    </r>
    <rPh sb="12" eb="14">
      <t>イジョウ</t>
    </rPh>
    <rPh sb="41" eb="42">
      <t>ヒ</t>
    </rPh>
    <rPh sb="43" eb="44">
      <t>ツヅ</t>
    </rPh>
    <rPh sb="80" eb="82">
      <t>ミナセ</t>
    </rPh>
    <rPh sb="82" eb="84">
      <t>チク</t>
    </rPh>
    <rPh sb="94" eb="96">
      <t>イナカワ</t>
    </rPh>
    <rPh sb="96" eb="98">
      <t>チク</t>
    </rPh>
    <rPh sb="99" eb="101">
      <t>ヘイセイ</t>
    </rPh>
    <rPh sb="103" eb="105">
      <t>ネンド</t>
    </rPh>
    <rPh sb="114" eb="116">
      <t>セイビ</t>
    </rPh>
    <rPh sb="116" eb="118">
      <t>ジギョウ</t>
    </rPh>
    <rPh sb="119" eb="121">
      <t>シュウリョウ</t>
    </rPh>
    <rPh sb="128" eb="131">
      <t>ジョウカソウ</t>
    </rPh>
    <rPh sb="132" eb="136">
      <t>フタイセツビ</t>
    </rPh>
    <rPh sb="136" eb="141">
      <t>イジカンリヒ</t>
    </rPh>
    <rPh sb="142" eb="144">
      <t>ゾウカ</t>
    </rPh>
    <rPh sb="145" eb="146">
      <t>クワ</t>
    </rPh>
    <rPh sb="148" eb="151">
      <t>ジョウカソウ</t>
    </rPh>
    <rPh sb="151" eb="153">
      <t>ホンタイ</t>
    </rPh>
    <rPh sb="154" eb="156">
      <t>シュウゼン</t>
    </rPh>
    <rPh sb="157" eb="159">
      <t>デハジ</t>
    </rPh>
    <rPh sb="168" eb="170">
      <t>コンゴ</t>
    </rPh>
    <rPh sb="171" eb="175">
      <t>イジカンリ</t>
    </rPh>
    <rPh sb="179" eb="181">
      <t>タカド</t>
    </rPh>
    <rPh sb="189" eb="191">
      <t>ソウテイ</t>
    </rPh>
    <rPh sb="218" eb="220">
      <t>ドウニュウ</t>
    </rPh>
    <rPh sb="221" eb="223">
      <t>ケントウ</t>
    </rPh>
    <rPh sb="224" eb="225">
      <t>フク</t>
    </rPh>
    <rPh sb="226" eb="230">
      <t>イジカンリ</t>
    </rPh>
    <rPh sb="231" eb="234">
      <t>コウリツカ</t>
    </rPh>
    <rPh sb="235" eb="238">
      <t>テキセイカ</t>
    </rPh>
    <rPh sb="239" eb="240">
      <t>オコナ</t>
    </rPh>
    <rPh sb="265" eb="267">
      <t>ソウテイ</t>
    </rPh>
    <rPh sb="270" eb="272">
      <t>シュウシ</t>
    </rPh>
    <rPh sb="272" eb="274">
      <t>コウゾウ</t>
    </rPh>
    <rPh sb="275" eb="277">
      <t>ミナオ</t>
    </rPh>
    <rPh sb="279" eb="281">
      <t>ヒツヨウ</t>
    </rPh>
    <phoneticPr fontId="4"/>
  </si>
  <si>
    <t xml:space="preserve">
①②経常収支比率については、100%以上であることから単年度収支は黒字であることを示している。しかし、⑤経費回収率については、100%を下回っており、使用料で回収すべき経費をすべて使用料で賄えず、一般会計からの繰入によっている。
③流動比率については、短期的な債務に対する支払い能力を示す度合となっているが、100%以上であるため、1年以内に支払うべき債務を賄うことができている。
④企業債残高対事業規模比率については、事業規模に対して使用料水準が低いため全額一般会計の負担となることから、類似団体と比較し大幅に低い数値となっている。
⑥汚水処理原価については、人口減少等による有収水量が減少していることから、類似団体及び全国平均より高くなっている。
⑦施設利用率は類似団体より下回っているものの、⑧水洗化率については、浄化槽設置後速やかに接続しているため100％となっている。</t>
    <rPh sb="3" eb="5">
      <t>ケイジョウ</t>
    </rPh>
    <rPh sb="5" eb="7">
      <t>シュウシ</t>
    </rPh>
    <rPh sb="7" eb="9">
      <t>ヒリツ</t>
    </rPh>
    <rPh sb="19" eb="21">
      <t>イジョウ</t>
    </rPh>
    <rPh sb="28" eb="31">
      <t>タンネンド</t>
    </rPh>
    <rPh sb="31" eb="33">
      <t>シュウシ</t>
    </rPh>
    <rPh sb="34" eb="36">
      <t>クロジ</t>
    </rPh>
    <rPh sb="42" eb="43">
      <t>シメ</t>
    </rPh>
    <rPh sb="53" eb="55">
      <t>ケイヒ</t>
    </rPh>
    <rPh sb="55" eb="58">
      <t>カイシュウリツ</t>
    </rPh>
    <rPh sb="69" eb="71">
      <t>シタマワ</t>
    </rPh>
    <rPh sb="76" eb="79">
      <t>シヨウリョウ</t>
    </rPh>
    <rPh sb="80" eb="82">
      <t>カイシュウ</t>
    </rPh>
    <rPh sb="85" eb="87">
      <t>ケイヒ</t>
    </rPh>
    <rPh sb="91" eb="94">
      <t>シヨウリョウ</t>
    </rPh>
    <rPh sb="95" eb="96">
      <t>マカナ</t>
    </rPh>
    <rPh sb="99" eb="101">
      <t>イッパン</t>
    </rPh>
    <rPh sb="101" eb="103">
      <t>カイケイ</t>
    </rPh>
    <rPh sb="106" eb="108">
      <t>クリイレ</t>
    </rPh>
    <rPh sb="118" eb="120">
      <t>リュウドウ</t>
    </rPh>
    <rPh sb="120" eb="122">
      <t>ヒリツ</t>
    </rPh>
    <rPh sb="128" eb="131">
      <t>タンキテキ</t>
    </rPh>
    <rPh sb="132" eb="134">
      <t>サイム</t>
    </rPh>
    <rPh sb="135" eb="136">
      <t>タイ</t>
    </rPh>
    <rPh sb="138" eb="140">
      <t>シハラ</t>
    </rPh>
    <rPh sb="141" eb="143">
      <t>ノウリョク</t>
    </rPh>
    <rPh sb="144" eb="145">
      <t>シメ</t>
    </rPh>
    <rPh sb="146" eb="148">
      <t>ドアイ</t>
    </rPh>
    <rPh sb="160" eb="162">
      <t>イジョウ</t>
    </rPh>
    <rPh sb="169" eb="170">
      <t>ネン</t>
    </rPh>
    <rPh sb="170" eb="172">
      <t>イナイ</t>
    </rPh>
    <rPh sb="173" eb="175">
      <t>シハラ</t>
    </rPh>
    <rPh sb="178" eb="180">
      <t>サイム</t>
    </rPh>
    <rPh sb="181" eb="182">
      <t>マカナ</t>
    </rPh>
    <rPh sb="298" eb="300">
      <t>ゲンショウ</t>
    </rPh>
    <phoneticPr fontId="4"/>
  </si>
  <si>
    <t>①有形固定資産減価償却率については、資産の老朽化度合を示す指標となっている。類似団体と比較しても低い数値であるが、令和11年度に設置事業開始から30年を迎えるため、今後の事業の在り方について検討を進める必要がある。</t>
    <rPh sb="1" eb="3">
      <t>ユウケイ</t>
    </rPh>
    <rPh sb="3" eb="7">
      <t>コテイシサン</t>
    </rPh>
    <rPh sb="7" eb="9">
      <t>ゲンカ</t>
    </rPh>
    <rPh sb="9" eb="12">
      <t>ショウキャクリツ</t>
    </rPh>
    <rPh sb="18" eb="20">
      <t>シサン</t>
    </rPh>
    <rPh sb="21" eb="23">
      <t>ロウキュウ</t>
    </rPh>
    <rPh sb="23" eb="24">
      <t>カ</t>
    </rPh>
    <rPh sb="24" eb="26">
      <t>ドアイ</t>
    </rPh>
    <rPh sb="27" eb="28">
      <t>シメ</t>
    </rPh>
    <rPh sb="29" eb="31">
      <t>シヒョウ</t>
    </rPh>
    <rPh sb="38" eb="40">
      <t>ルイジ</t>
    </rPh>
    <rPh sb="40" eb="42">
      <t>ダンタイ</t>
    </rPh>
    <rPh sb="43" eb="45">
      <t>ヒカク</t>
    </rPh>
    <rPh sb="48" eb="49">
      <t>ヒク</t>
    </rPh>
    <rPh sb="50" eb="52">
      <t>スウチ</t>
    </rPh>
    <rPh sb="57" eb="59">
      <t>レイワ</t>
    </rPh>
    <rPh sb="61" eb="63">
      <t>ネンド</t>
    </rPh>
    <rPh sb="82" eb="84">
      <t>コンゴ</t>
    </rPh>
    <rPh sb="85" eb="87">
      <t>ジギョウ</t>
    </rPh>
    <rPh sb="88" eb="89">
      <t>ア</t>
    </rPh>
    <rPh sb="90" eb="91">
      <t>カタ</t>
    </rPh>
    <rPh sb="95" eb="97">
      <t>ケントウ</t>
    </rPh>
    <rPh sb="98" eb="99">
      <t>スス</t>
    </rPh>
    <rPh sb="101" eb="1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</si>
</sst>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CD-4AD4-9D09-DA0BB7BBA8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CD-4AD4-9D09-DA0BB7BBA8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51.09</c:v>
                </c:pt>
                <c:pt idx="3">
                  <c:v>51.7</c:v>
                </c:pt>
                <c:pt idx="4">
                  <c:v>49.55</c:v>
                </c:pt>
              </c:numCache>
            </c:numRef>
          </c:val>
          <c:extLst>
            <c:ext xmlns:c16="http://schemas.microsoft.com/office/drawing/2014/chart" uri="{C3380CC4-5D6E-409C-BE32-E72D297353CC}">
              <c16:uniqueId val="{00000000-E25D-4F2E-ABD0-83742067F7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E25D-4F2E-ABD0-83742067F7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577A-4EAC-A456-EA4F20005B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577A-4EAC-A456-EA4F20005B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108.21</c:v>
                </c:pt>
                <c:pt idx="3">
                  <c:v>106</c:v>
                </c:pt>
                <c:pt idx="4">
                  <c:v>109.18</c:v>
                </c:pt>
              </c:numCache>
            </c:numRef>
          </c:val>
          <c:extLst>
            <c:ext xmlns:c16="http://schemas.microsoft.com/office/drawing/2014/chart" uri="{C3380CC4-5D6E-409C-BE32-E72D297353CC}">
              <c16:uniqueId val="{00000000-C566-4374-BCA8-089769702E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C566-4374-BCA8-089769702E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6.73</c:v>
                </c:pt>
                <c:pt idx="3">
                  <c:v>13.45</c:v>
                </c:pt>
                <c:pt idx="4">
                  <c:v>20.170000000000002</c:v>
                </c:pt>
              </c:numCache>
            </c:numRef>
          </c:val>
          <c:extLst>
            <c:ext xmlns:c16="http://schemas.microsoft.com/office/drawing/2014/chart" uri="{C3380CC4-5D6E-409C-BE32-E72D297353CC}">
              <c16:uniqueId val="{00000000-41F4-4AEA-9AE1-1509266516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41F4-4AEA-9AE1-1509266516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90-40EB-AD52-FF825DB6FA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90-40EB-AD52-FF825DB6FA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59-4E69-AC59-9FBFFE6960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7459-4E69-AC59-9FBFFE6960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121.66</c:v>
                </c:pt>
                <c:pt idx="3">
                  <c:v>176.85</c:v>
                </c:pt>
                <c:pt idx="4">
                  <c:v>240.96</c:v>
                </c:pt>
              </c:numCache>
            </c:numRef>
          </c:val>
          <c:extLst>
            <c:ext xmlns:c16="http://schemas.microsoft.com/office/drawing/2014/chart" uri="{C3380CC4-5D6E-409C-BE32-E72D297353CC}">
              <c16:uniqueId val="{00000000-6707-4611-BD56-A683A68BB4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6707-4611-BD56-A683A68BB4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0.01</c:v>
                </c:pt>
              </c:numCache>
            </c:numRef>
          </c:val>
          <c:extLst>
            <c:ext xmlns:c16="http://schemas.microsoft.com/office/drawing/2014/chart" uri="{C3380CC4-5D6E-409C-BE32-E72D297353CC}">
              <c16:uniqueId val="{00000000-C0C3-4CB2-BB5D-C40CC5A21B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C0C3-4CB2-BB5D-C40CC5A21B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64.66</c:v>
                </c:pt>
                <c:pt idx="3">
                  <c:v>58.71</c:v>
                </c:pt>
                <c:pt idx="4">
                  <c:v>53.64</c:v>
                </c:pt>
              </c:numCache>
            </c:numRef>
          </c:val>
          <c:extLst>
            <c:ext xmlns:c16="http://schemas.microsoft.com/office/drawing/2014/chart" uri="{C3380CC4-5D6E-409C-BE32-E72D297353CC}">
              <c16:uniqueId val="{00000000-EBB0-43C6-A447-CE5DDE4E60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EBB0-43C6-A447-CE5DDE4E60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368.2</c:v>
                </c:pt>
                <c:pt idx="3">
                  <c:v>376.63</c:v>
                </c:pt>
                <c:pt idx="4">
                  <c:v>385.39</c:v>
                </c:pt>
              </c:numCache>
            </c:numRef>
          </c:val>
          <c:extLst>
            <c:ext xmlns:c16="http://schemas.microsoft.com/office/drawing/2014/chart" uri="{C3380CC4-5D6E-409C-BE32-E72D297353CC}">
              <c16:uniqueId val="{00000000-A2F8-46F7-A0EA-9CE38A527C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A2F8-46F7-A0EA-9CE38A527C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湯沢市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41479</v>
      </c>
      <c r="AM8" s="42"/>
      <c r="AN8" s="42"/>
      <c r="AO8" s="42"/>
      <c r="AP8" s="42"/>
      <c r="AQ8" s="42"/>
      <c r="AR8" s="42"/>
      <c r="AS8" s="42"/>
      <c r="AT8" s="35">
        <f>データ!T6</f>
        <v>790.91</v>
      </c>
      <c r="AU8" s="35"/>
      <c r="AV8" s="35"/>
      <c r="AW8" s="35"/>
      <c r="AX8" s="35"/>
      <c r="AY8" s="35"/>
      <c r="AZ8" s="35"/>
      <c r="BA8" s="35"/>
      <c r="BB8" s="35">
        <f>データ!U6</f>
        <v>52.44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46.16</v>
      </c>
      <c r="J10" s="35"/>
      <c r="K10" s="35"/>
      <c r="L10" s="35"/>
      <c r="M10" s="35"/>
      <c r="N10" s="35"/>
      <c r="O10" s="35"/>
      <c r="P10" s="35">
        <f>データ!P6</f>
        <v>9.9499999999999993</v>
      </c>
      <c r="Q10" s="35"/>
      <c r="R10" s="35"/>
      <c r="S10" s="35"/>
      <c r="T10" s="35"/>
      <c r="U10" s="35"/>
      <c r="V10" s="35"/>
      <c r="W10" s="35">
        <f>データ!Q6</f>
        <v>100</v>
      </c>
      <c r="X10" s="35"/>
      <c r="Y10" s="35"/>
      <c r="Z10" s="35"/>
      <c r="AA10" s="35"/>
      <c r="AB10" s="35"/>
      <c r="AC10" s="35"/>
      <c r="AD10" s="42">
        <f>データ!R6</f>
        <v>6680</v>
      </c>
      <c r="AE10" s="42"/>
      <c r="AF10" s="42"/>
      <c r="AG10" s="42"/>
      <c r="AH10" s="42"/>
      <c r="AI10" s="42"/>
      <c r="AJ10" s="42"/>
      <c r="AK10" s="2"/>
      <c r="AL10" s="42">
        <f>データ!V6</f>
        <v>4093</v>
      </c>
      <c r="AM10" s="42"/>
      <c r="AN10" s="42"/>
      <c r="AO10" s="42"/>
      <c r="AP10" s="42"/>
      <c r="AQ10" s="42"/>
      <c r="AR10" s="42"/>
      <c r="AS10" s="42"/>
      <c r="AT10" s="35">
        <f>データ!W6</f>
        <v>1.27</v>
      </c>
      <c r="AU10" s="35"/>
      <c r="AV10" s="35"/>
      <c r="AW10" s="35"/>
      <c r="AX10" s="35"/>
      <c r="AY10" s="35"/>
      <c r="AZ10" s="35"/>
      <c r="BA10" s="35"/>
      <c r="BB10" s="35">
        <f>データ!X6</f>
        <v>3222.83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SjcKhHLPWaX+JKWz1IPcTW3JKMuIuQsGKgQzbjQ1HbY/KDmjBFfly7Xf/fv95N6uPtYvYGyyFpCNTlPfZ09+Mg==" saltValue="AIs58ryp/e93JdBtnsEsl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52078</v>
      </c>
      <c r="D6" s="19">
        <f t="shared" si="3"/>
        <v>46</v>
      </c>
      <c r="E6" s="19">
        <f t="shared" si="3"/>
        <v>18</v>
      </c>
      <c r="F6" s="19">
        <f t="shared" si="3"/>
        <v>0</v>
      </c>
      <c r="G6" s="19">
        <f t="shared" si="3"/>
        <v>0</v>
      </c>
      <c r="H6" s="19" t="str">
        <f t="shared" si="3"/>
        <v>秋田県　湯沢市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46.16</v>
      </c>
      <c r="P6" s="20">
        <f t="shared" si="3"/>
        <v>9.9499999999999993</v>
      </c>
      <c r="Q6" s="20">
        <f t="shared" si="3"/>
        <v>100</v>
      </c>
      <c r="R6" s="20">
        <f t="shared" si="3"/>
        <v>6680</v>
      </c>
      <c r="S6" s="20">
        <f t="shared" si="3"/>
        <v>41479</v>
      </c>
      <c r="T6" s="20">
        <f t="shared" si="3"/>
        <v>790.91</v>
      </c>
      <c r="U6" s="20">
        <f t="shared" si="3"/>
        <v>52.44</v>
      </c>
      <c r="V6" s="20">
        <f t="shared" si="3"/>
        <v>4093</v>
      </c>
      <c r="W6" s="20">
        <f t="shared" si="3"/>
        <v>1.27</v>
      </c>
      <c r="X6" s="20">
        <f t="shared" si="3"/>
        <v>3222.83</v>
      </c>
      <c r="Y6" s="21" t="str">
        <f>IF(Y7="",NA(),Y7)</f>
        <v>-</v>
      </c>
      <c r="Z6" s="21" t="str">
        <f t="shared" ref="Z6:AH6" si="4">IF(Z7="",NA(),Z7)</f>
        <v>-</v>
      </c>
      <c r="AA6" s="21">
        <f t="shared" si="4"/>
        <v>108.21</v>
      </c>
      <c r="AB6" s="21">
        <f t="shared" si="4"/>
        <v>106</v>
      </c>
      <c r="AC6" s="21">
        <f t="shared" si="4"/>
        <v>109.18</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121.66</v>
      </c>
      <c r="AX6" s="21">
        <f t="shared" si="6"/>
        <v>176.85</v>
      </c>
      <c r="AY6" s="21">
        <f t="shared" si="6"/>
        <v>240.96</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1">
        <f t="shared" si="7"/>
        <v>0.01</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64.66</v>
      </c>
      <c r="BT6" s="21">
        <f t="shared" si="8"/>
        <v>58.71</v>
      </c>
      <c r="BU6" s="21">
        <f t="shared" si="8"/>
        <v>53.64</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368.2</v>
      </c>
      <c r="CE6" s="21">
        <f t="shared" si="9"/>
        <v>376.63</v>
      </c>
      <c r="CF6" s="21">
        <f t="shared" si="9"/>
        <v>385.39</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51.09</v>
      </c>
      <c r="CP6" s="21">
        <f t="shared" si="10"/>
        <v>51.7</v>
      </c>
      <c r="CQ6" s="21">
        <f t="shared" si="10"/>
        <v>49.55</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6.73</v>
      </c>
      <c r="DL6" s="21">
        <f t="shared" si="12"/>
        <v>13.45</v>
      </c>
      <c r="DM6" s="21">
        <f t="shared" si="12"/>
        <v>20.170000000000002</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52078</v>
      </c>
      <c r="D7" s="23">
        <v>46</v>
      </c>
      <c r="E7" s="23">
        <v>18</v>
      </c>
      <c r="F7" s="23">
        <v>0</v>
      </c>
      <c r="G7" s="23">
        <v>0</v>
      </c>
      <c r="H7" s="23" t="s">
        <v>96</v>
      </c>
      <c r="I7" s="23" t="s">
        <v>97</v>
      </c>
      <c r="J7" s="23" t="s">
        <v>98</v>
      </c>
      <c r="K7" s="23" t="s">
        <v>99</v>
      </c>
      <c r="L7" s="23" t="s">
        <v>100</v>
      </c>
      <c r="M7" s="23" t="s">
        <v>101</v>
      </c>
      <c r="N7" s="24" t="s">
        <v>102</v>
      </c>
      <c r="O7" s="24">
        <v>46.16</v>
      </c>
      <c r="P7" s="24">
        <v>9.9499999999999993</v>
      </c>
      <c r="Q7" s="24">
        <v>100</v>
      </c>
      <c r="R7" s="24">
        <v>6680</v>
      </c>
      <c r="S7" s="24">
        <v>41479</v>
      </c>
      <c r="T7" s="24">
        <v>790.91</v>
      </c>
      <c r="U7" s="24">
        <v>52.44</v>
      </c>
      <c r="V7" s="24">
        <v>4093</v>
      </c>
      <c r="W7" s="24">
        <v>1.27</v>
      </c>
      <c r="X7" s="24">
        <v>3222.83</v>
      </c>
      <c r="Y7" s="24" t="s">
        <v>102</v>
      </c>
      <c r="Z7" s="24" t="s">
        <v>102</v>
      </c>
      <c r="AA7" s="24">
        <v>108.21</v>
      </c>
      <c r="AB7" s="24">
        <v>106</v>
      </c>
      <c r="AC7" s="24">
        <v>109.18</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121.66</v>
      </c>
      <c r="AX7" s="24">
        <v>176.85</v>
      </c>
      <c r="AY7" s="24">
        <v>240.96</v>
      </c>
      <c r="AZ7" s="24" t="s">
        <v>102</v>
      </c>
      <c r="BA7" s="24" t="s">
        <v>102</v>
      </c>
      <c r="BB7" s="24">
        <v>100.47</v>
      </c>
      <c r="BC7" s="24">
        <v>122.71</v>
      </c>
      <c r="BD7" s="24">
        <v>138.19999999999999</v>
      </c>
      <c r="BE7" s="24">
        <v>140.15</v>
      </c>
      <c r="BF7" s="24" t="s">
        <v>102</v>
      </c>
      <c r="BG7" s="24" t="s">
        <v>102</v>
      </c>
      <c r="BH7" s="24">
        <v>0</v>
      </c>
      <c r="BI7" s="24">
        <v>0</v>
      </c>
      <c r="BJ7" s="24">
        <v>0.01</v>
      </c>
      <c r="BK7" s="24" t="s">
        <v>102</v>
      </c>
      <c r="BL7" s="24" t="s">
        <v>102</v>
      </c>
      <c r="BM7" s="24">
        <v>294.27</v>
      </c>
      <c r="BN7" s="24">
        <v>294.08999999999997</v>
      </c>
      <c r="BO7" s="24">
        <v>294.08999999999997</v>
      </c>
      <c r="BP7" s="24">
        <v>307.39</v>
      </c>
      <c r="BQ7" s="24" t="s">
        <v>102</v>
      </c>
      <c r="BR7" s="24" t="s">
        <v>102</v>
      </c>
      <c r="BS7" s="24">
        <v>64.66</v>
      </c>
      <c r="BT7" s="24">
        <v>58.71</v>
      </c>
      <c r="BU7" s="24">
        <v>53.64</v>
      </c>
      <c r="BV7" s="24" t="s">
        <v>102</v>
      </c>
      <c r="BW7" s="24" t="s">
        <v>102</v>
      </c>
      <c r="BX7" s="24">
        <v>60.59</v>
      </c>
      <c r="BY7" s="24">
        <v>60</v>
      </c>
      <c r="BZ7" s="24">
        <v>59.01</v>
      </c>
      <c r="CA7" s="24">
        <v>57.03</v>
      </c>
      <c r="CB7" s="24" t="s">
        <v>102</v>
      </c>
      <c r="CC7" s="24" t="s">
        <v>102</v>
      </c>
      <c r="CD7" s="24">
        <v>368.2</v>
      </c>
      <c r="CE7" s="24">
        <v>376.63</v>
      </c>
      <c r="CF7" s="24">
        <v>385.39</v>
      </c>
      <c r="CG7" s="24" t="s">
        <v>102</v>
      </c>
      <c r="CH7" s="24" t="s">
        <v>102</v>
      </c>
      <c r="CI7" s="24">
        <v>280.23</v>
      </c>
      <c r="CJ7" s="24">
        <v>282.70999999999998</v>
      </c>
      <c r="CK7" s="24">
        <v>291.82</v>
      </c>
      <c r="CL7" s="24">
        <v>294.83</v>
      </c>
      <c r="CM7" s="24" t="s">
        <v>102</v>
      </c>
      <c r="CN7" s="24" t="s">
        <v>102</v>
      </c>
      <c r="CO7" s="24">
        <v>51.09</v>
      </c>
      <c r="CP7" s="24">
        <v>51.7</v>
      </c>
      <c r="CQ7" s="24">
        <v>49.55</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6.73</v>
      </c>
      <c r="DL7" s="24">
        <v>13.45</v>
      </c>
      <c r="DM7" s="24">
        <v>20.170000000000002</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大樹</cp:lastModifiedBy>
  <cp:lastPrinted>2024-01-23T04:23:15Z</cp:lastPrinted>
  <dcterms:created xsi:type="dcterms:W3CDTF">2023-12-12T01:07:03Z</dcterms:created>
  <dcterms:modified xsi:type="dcterms:W3CDTF">2024-01-23T04:26:22Z</dcterms:modified>
  <cp:category/>
</cp:coreProperties>
</file>